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5 metai\!!~WWW'25\Ra-augulienė\2025-09-26\"/>
    </mc:Choice>
  </mc:AlternateContent>
  <xr:revisionPtr revIDLastSave="0" documentId="13_ncr:1_{85F92DE8-1B81-4A7F-B8CD-3F4160ED8D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P 2024 09 18" sheetId="10" r:id="rId1"/>
  </sheets>
  <definedNames>
    <definedName name="_xlnm._FilterDatabase" localSheetId="0" hidden="1">'KP 2024 09 18'!$B$11:$AC$29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0" l="1"/>
  <c r="M34" i="10"/>
  <c r="K67" i="10" l="1"/>
  <c r="K66" i="10"/>
  <c r="M65" i="10"/>
  <c r="K64" i="10"/>
  <c r="O68" i="10"/>
  <c r="N68" i="10"/>
  <c r="K65" i="10"/>
  <c r="M67" i="10"/>
  <c r="M66" i="10"/>
  <c r="M64" i="10"/>
  <c r="M63" i="10"/>
  <c r="P68" i="10" l="1"/>
</calcChain>
</file>

<file path=xl/sharedStrings.xml><?xml version="1.0" encoding="utf-8"?>
<sst xmlns="http://schemas.openxmlformats.org/spreadsheetml/2006/main" count="876" uniqueCount="213">
  <si>
    <t>FORMAI PRITARTA 
Tarpinstitucinės darbo grupės, sudarytos Lietuvos Respublikos finansų ministro 2021 m. birželio 11 d. įskymu Nr. 1K-219 "Dėl tarpinstitucinės darbo grupės sudarymo", 
2025 m. vasario 26 d. posėdžio protokolu Nr. 25
Jungtinių projektų valdymo proceso 1 priedas</t>
  </si>
  <si>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</si>
  <si>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</si>
  <si>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</si>
  <si>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</si>
  <si>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</si>
  <si>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 kodas ir pavadinimas</t>
  </si>
  <si>
    <t>JP veiklos numeris</t>
  </si>
  <si>
    <t>Galimi pareiškėjai</t>
  </si>
  <si>
    <t>Pareiškėjų tipas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</si>
  <si>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</si>
  <si>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</si>
  <si>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</si>
  <si>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</si>
  <si>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</si>
  <si>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</si>
  <si>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</si>
  <si>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</si>
  <si>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</si>
  <si>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</si>
  <si>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</si>
  <si>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</si>
  <si>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</si>
  <si>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</si>
  <si>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</si>
  <si>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</si>
  <si>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</si>
  <si>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</si>
  <si>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</si>
  <si>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</si>
  <si>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</si>
  <si>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</si>
  <si>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</si>
  <si>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12=13
+14+15+16+17+18+19+20+21</t>
  </si>
  <si>
    <t xml:space="preserve">03-013-J-0001-J01
 </t>
  </si>
  <si>
    <t>Neefektyvių biomasę naudojančių katilų keitimas namų ūkiuose (Vilniaus regionas)</t>
  </si>
  <si>
    <r>
      <rPr>
        <sz val="9"/>
        <color rgb="FF000000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rgb="FF000000"/>
        <rFont val="Times New Roman"/>
        <family val="1"/>
        <charset val="186"/>
      </rPr>
      <t xml:space="preserve"> </t>
    </r>
  </si>
  <si>
    <t>Neefektyvių biomasę naudojančių katilų keitimas į efektyvesnes, AEI naudojančias šilumos gamybos technologijas, individualiuose namuose, neprijungtuose prie CŠT visoje Lietuvoje 03-001-06-05-01-07-01</t>
  </si>
  <si>
    <t>5.1.1</t>
  </si>
  <si>
    <t>Fiziniai  asmenys.</t>
  </si>
  <si>
    <r>
      <rPr>
        <sz val="9"/>
        <color rgb="FF000000"/>
        <rFont val="Times New Roman"/>
        <family val="1"/>
        <charset val="186"/>
      </rPr>
      <t xml:space="preserve">Privatusis </t>
    </r>
    <r>
      <rPr>
        <i/>
        <sz val="9"/>
        <color rgb="FF000000"/>
        <rFont val="Times New Roman"/>
        <family val="1"/>
        <charset val="186"/>
      </rPr>
      <t xml:space="preserve">
 </t>
    </r>
  </si>
  <si>
    <t>Dotacija</t>
  </si>
  <si>
    <t>Tęstinis</t>
  </si>
  <si>
    <t>Būstai</t>
  </si>
  <si>
    <t xml:space="preserve">Netaikoma </t>
  </si>
  <si>
    <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</si>
  <si>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Netaikomas</t>
  </si>
  <si>
    <r>
      <rPr>
        <sz val="9"/>
        <color rgb="FF000000"/>
        <rFont val="Times New Roman"/>
        <family val="1"/>
        <charset val="186"/>
      </rP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</si>
  <si>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2023-10-05</t>
  </si>
  <si>
    <t>2024-04-05</t>
  </si>
  <si>
    <t>Viešoji įstaiga Lietuvos energetikos agentūra</t>
  </si>
  <si>
    <t>03-013-J-0001 -J02</t>
  </si>
  <si>
    <t>Neefektyvių biomasę naudojančių katilų keitimas namų ūkiuose (Vidurio ir Vakarų Lietuvoje)</t>
  </si>
  <si>
    <t>Neefektyvių biomasę naudojančių katilų keitimas į efektyvesnes, AEI naudojančias šilumos gamybos technologijas, individualiuose namuose, neprijungtuose prie CŠT Vidurio ir Vakarų Lietuvoje 03-001-06-05-01-08-01</t>
  </si>
  <si>
    <t>6.1.1</t>
  </si>
  <si>
    <r>
      <rPr>
        <sz val="9"/>
        <rFont val="Times New Roman"/>
        <family val="1"/>
        <charset val="186"/>
      </rPr>
      <t xml:space="preserve">Privatusis </t>
    </r>
    <r>
      <rPr>
        <i/>
        <sz val="9"/>
        <rFont val="Times New Roman"/>
        <family val="1"/>
        <charset val="186"/>
      </rPr>
      <t xml:space="preserve">
 </t>
    </r>
  </si>
  <si>
    <r>
      <t>Netaikoma</t>
    </r>
    <r>
      <rPr>
        <i/>
        <sz val="9"/>
        <rFont val="Times New Roman"/>
        <family val="1"/>
        <charset val="186"/>
      </rPr>
      <t xml:space="preserve"> </t>
    </r>
  </si>
  <si>
    <t>Vidurio ir Vakarų Lietuva</t>
  </si>
  <si>
    <r>
      <rPr>
        <sz val="9"/>
        <rFont val="Times New Roman"/>
        <family val="1"/>
        <charset val="186"/>
      </rPr>
      <t>Netaikoma</t>
    </r>
    <r>
      <rPr>
        <i/>
        <sz val="9"/>
        <rFont val="Times New Roman"/>
        <family val="1"/>
        <charset val="186"/>
      </rPr>
      <t xml:space="preserve"> </t>
    </r>
  </si>
  <si>
    <t>2023-10-10 (planas 2024-04-05)</t>
  </si>
  <si>
    <t>03-013-J-0001 -J03</t>
  </si>
  <si>
    <t>Iškastinį kurą naudojančių katilų keitimas namų ūkiuose (Vilniaus regionas)</t>
  </si>
  <si>
    <t>Iškastinį kurą naudojančių katilų keitimas į efektyvesnes, AEI naudojančias šilumos gamybos technologijas, individualiuose namuose, neprijungtuose prie CŠT visoje Lietuvoje 03-001-06-05-01-09-01</t>
  </si>
  <si>
    <t>7.1.1</t>
  </si>
  <si>
    <t xml:space="preserve">MW  </t>
  </si>
  <si>
    <t>03-013-J-0001 -J04</t>
  </si>
  <si>
    <t>Iškastinį kurą naudojančių katilų keitimas namų ūkiuose (Vidurio ir Vakarų Lietuvoje)</t>
  </si>
  <si>
    <t>Iškastinį kurą naudojančių katilų keitimas į efektyvesnes, AEI naudojančias šilumos gamybos technologijas, individualiuose namuose, neprijungtuose prie CŠT Vidurio ir Vakarų Lietuvoje 03-001-06-05-01-10-01</t>
  </si>
  <si>
    <t>8.1.1</t>
  </si>
  <si>
    <t>2023-10-19 (planas 2024-04-05)</t>
  </si>
  <si>
    <t>03-013-J-0001 -J05</t>
  </si>
  <si>
    <t>6.1.2</t>
  </si>
  <si>
    <t>Vidurio ir Vakarų Lietuva </t>
  </si>
  <si>
    <t>2023-10-26</t>
  </si>
  <si>
    <t>2023-11-28 (planas 2024-04-05)</t>
  </si>
  <si>
    <t>03-013-J-0001-J06</t>
  </si>
  <si>
    <t xml:space="preserve">Iškastinį kurą naudojančių katilų keitimas namų ūkiuose (Vidurio ir Vakarų Lietuvoje) </t>
  </si>
  <si>
    <t>8.1.2</t>
  </si>
  <si>
    <t>2024-10</t>
  </si>
  <si>
    <t>2024-12</t>
  </si>
  <si>
    <t>03-013-J-0001 -J07</t>
  </si>
  <si>
    <t>5.1.2</t>
  </si>
  <si>
    <t xml:space="preserve">2024-12   </t>
  </si>
  <si>
    <t>03-013-J-0001 -J08</t>
  </si>
  <si>
    <t>6.1.3</t>
  </si>
  <si>
    <t>03-013-J-0001 -J09</t>
  </si>
  <si>
    <t>7.1.2</t>
  </si>
  <si>
    <t>03-013-J-0001 -J10</t>
  </si>
  <si>
    <t>8.1.3</t>
  </si>
  <si>
    <t>2025-01</t>
  </si>
  <si>
    <t xml:space="preserve">2025-03  </t>
  </si>
  <si>
    <t>03-013-J-0001 -J11</t>
  </si>
  <si>
    <t>5.1.3</t>
  </si>
  <si>
    <t xml:space="preserve">2025-01 </t>
  </si>
  <si>
    <t>2025-03</t>
  </si>
  <si>
    <t>03-013-J-0001 -J12</t>
  </si>
  <si>
    <t>6.1.4</t>
  </si>
  <si>
    <t xml:space="preserve">2025-01   </t>
  </si>
  <si>
    <t>03-013-J-0001 -J13</t>
  </si>
  <si>
    <t>7.1.3</t>
  </si>
  <si>
    <t>03-013-J-0001 -J14</t>
  </si>
  <si>
    <t>8.1.4</t>
  </si>
  <si>
    <t xml:space="preserve">2025-04     </t>
  </si>
  <si>
    <t xml:space="preserve">2025-06  </t>
  </si>
  <si>
    <t>03-013-J-0001 -J15</t>
  </si>
  <si>
    <t>5.1.4</t>
  </si>
  <si>
    <t xml:space="preserve">2025-06     </t>
  </si>
  <si>
    <t>03-013-J-0001 -J16</t>
  </si>
  <si>
    <t>6.1.5</t>
  </si>
  <si>
    <t>2025-04</t>
  </si>
  <si>
    <t>2025-06</t>
  </si>
  <si>
    <t>03-013-J-0001 -J17</t>
  </si>
  <si>
    <t>7.1.4</t>
  </si>
  <si>
    <t>03-013-J-0001 -J18</t>
  </si>
  <si>
    <t>8.1.5</t>
  </si>
  <si>
    <t>2025-07</t>
  </si>
  <si>
    <t>2025-09</t>
  </si>
  <si>
    <t>03-013-J-0001 -J19</t>
  </si>
  <si>
    <t>5.1.5</t>
  </si>
  <si>
    <t xml:space="preserve">2025-07     </t>
  </si>
  <si>
    <t xml:space="preserve">2025-09    </t>
  </si>
  <si>
    <t>03-013-J-0001 -J20</t>
  </si>
  <si>
    <t>6.1.6</t>
  </si>
  <si>
    <t>03-013-J-0001 -J21</t>
  </si>
  <si>
    <t>7.1.5</t>
  </si>
  <si>
    <t xml:space="preserve">2025-09  </t>
  </si>
  <si>
    <t>03-013-J-0001 -J22</t>
  </si>
  <si>
    <t>8.1.6</t>
  </si>
  <si>
    <t>2025-10</t>
  </si>
  <si>
    <t>2025-12</t>
  </si>
  <si>
    <t>03-013-J-0001 -J23</t>
  </si>
  <si>
    <t>5.1.6</t>
  </si>
  <si>
    <t>03-013-J-0001 -J24</t>
  </si>
  <si>
    <t>6.1.7</t>
  </si>
  <si>
    <t>03-013-J-0001 -J25</t>
  </si>
  <si>
    <t>7.1.6</t>
  </si>
  <si>
    <t>03-013-J-0001 -J26</t>
  </si>
  <si>
    <t>5.1.7</t>
  </si>
  <si>
    <t>2026-01</t>
  </si>
  <si>
    <t>2026-03</t>
  </si>
  <si>
    <t>03-013-J-0001 -J27</t>
  </si>
  <si>
    <t>6.1.8</t>
  </si>
  <si>
    <t>03-013-J-0001 -J28</t>
  </si>
  <si>
    <t>7.1.7</t>
  </si>
  <si>
    <t>03-013-J-0001 -J29</t>
  </si>
  <si>
    <t>5.1.8</t>
  </si>
  <si>
    <t>2026-04</t>
  </si>
  <si>
    <t>2026-06</t>
  </si>
  <si>
    <t>03-013-J-0001 -J30</t>
  </si>
  <si>
    <t>6.1.9</t>
  </si>
  <si>
    <t>03-013-J-0001 -J31</t>
  </si>
  <si>
    <t>7.1.8</t>
  </si>
  <si>
    <t>03-013-J-0001 -J32</t>
  </si>
  <si>
    <t>5.1.9</t>
  </si>
  <si>
    <t>2026-07</t>
  </si>
  <si>
    <t>2026-09</t>
  </si>
  <si>
    <t>03-013-J-0001 -J33</t>
  </si>
  <si>
    <t>6.1.10</t>
  </si>
  <si>
    <t>03-013-J-0001 -J34</t>
  </si>
  <si>
    <t>7.1.9</t>
  </si>
  <si>
    <t>03-013-J-0001 -J35</t>
  </si>
  <si>
    <t>5.1.10</t>
  </si>
  <si>
    <t>2026-10</t>
  </si>
  <si>
    <t>2026-12</t>
  </si>
  <si>
    <t>03-013-J-0001 -J36</t>
  </si>
  <si>
    <t>6.1.11</t>
  </si>
  <si>
    <t>03-013-J-0001 -J37</t>
  </si>
  <si>
    <t>7.1.10</t>
  </si>
  <si>
    <t>03-013-J-0001 -J38</t>
  </si>
  <si>
    <t>5.1.11</t>
  </si>
  <si>
    <t>2027-01</t>
  </si>
  <si>
    <t>2027-03</t>
  </si>
  <si>
    <t>03-013-J-0001 -J39</t>
  </si>
  <si>
    <t>7.1.11</t>
  </si>
  <si>
    <t>03-013-J-0001 -J40</t>
  </si>
  <si>
    <t>5.1.12</t>
  </si>
  <si>
    <t>2027-04</t>
  </si>
  <si>
    <t>2027-06</t>
  </si>
  <si>
    <t>03-013-J-0001 -J41</t>
  </si>
  <si>
    <t>7.1.12</t>
  </si>
  <si>
    <t>03-013-J-0001 -J42</t>
  </si>
  <si>
    <t>5.1.13</t>
  </si>
  <si>
    <t>2027-07</t>
  </si>
  <si>
    <t>2027-09</t>
  </si>
  <si>
    <t>03-013-J-0001 -J43</t>
  </si>
  <si>
    <t>7.1.13</t>
  </si>
  <si>
    <t>03-013-J-0001 -J44</t>
  </si>
  <si>
    <t>5.1.14</t>
  </si>
  <si>
    <t>2027-10</t>
  </si>
  <si>
    <t>2027-12</t>
  </si>
  <si>
    <t>03-013-J-0001 -J45</t>
  </si>
  <si>
    <t>7.1.14</t>
  </si>
  <si>
    <t>03-013-J-0001 -J46</t>
  </si>
  <si>
    <t>5.1.15</t>
  </si>
  <si>
    <t>2028-01</t>
  </si>
  <si>
    <t>2028-03</t>
  </si>
  <si>
    <t>03-013-J-0001 -J47</t>
  </si>
  <si>
    <t>7.1.15</t>
  </si>
  <si>
    <t>03-013-J-0001 -J48</t>
  </si>
  <si>
    <t>5.1.16</t>
  </si>
  <si>
    <t>2028-04</t>
  </si>
  <si>
    <t>2028-07</t>
  </si>
  <si>
    <t>03-013-J-0001 -J49</t>
  </si>
  <si>
    <t>7.1.16</t>
  </si>
  <si>
    <t>Rodiklis</t>
  </si>
  <si>
    <t>VISO</t>
  </si>
  <si>
    <t xml:space="preserve">B V </t>
  </si>
  <si>
    <t>B VVL</t>
  </si>
  <si>
    <t>I V</t>
  </si>
  <si>
    <t>I VVL</t>
  </si>
  <si>
    <t>netiesiog.</t>
  </si>
  <si>
    <t>visos tinkamos</t>
  </si>
  <si>
    <t>Pastaba: J04, J06 ir J10 kvietimų sumos sumažintos dėl atsiimtų, atmestų ir laiku neįgyvendintų JP projektų, nepanaudota lėšų suma perkelta į planuojamą J22 kvietimą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</si>
</sst>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9"/>
      <name val="Times New Roman"/>
      <family val="1"/>
    </font>
    <font>
      <sz val="11"/>
      <color rgb="FF000000"/>
      <name val="Calibri"/>
      <family val="2"/>
      <charset val="186"/>
      <scheme val="minor"/>
    </font>
    <font>
      <sz val="9"/>
      <color rgb="FF000000"/>
      <name val="Times New Roman"/>
      <family val="1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</font>
    <font>
      <sz val="9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0" fillId="0" borderId="0" xfId="0" applyNumberFormat="1"/>
    <xf numFmtId="1" fontId="10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" fontId="12" fillId="3" borderId="1" xfId="0" applyNumberFormat="1" applyFont="1" applyFill="1" applyBorder="1" applyAlignment="1">
      <alignment horizontal="center" vertical="top" wrapText="1"/>
    </xf>
    <xf numFmtId="4" fontId="17" fillId="3" borderId="3" xfId="0" applyNumberFormat="1" applyFont="1" applyFill="1" applyBorder="1" applyAlignment="1">
      <alignment horizontal="center" vertical="top"/>
    </xf>
    <xf numFmtId="4" fontId="17" fillId="3" borderId="8" xfId="0" applyNumberFormat="1" applyFont="1" applyFill="1" applyBorder="1" applyAlignment="1">
      <alignment horizontal="center" vertical="top"/>
    </xf>
    <xf numFmtId="0" fontId="0" fillId="3" borderId="8" xfId="0" applyFill="1" applyBorder="1"/>
    <xf numFmtId="49" fontId="12" fillId="3" borderId="1" xfId="0" applyNumberFormat="1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vertical="top" wrapText="1"/>
    </xf>
    <xf numFmtId="0" fontId="16" fillId="3" borderId="7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12" fillId="3" borderId="7" xfId="0" applyFont="1" applyFill="1" applyBorder="1"/>
    <xf numFmtId="0" fontId="12" fillId="3" borderId="1" xfId="0" applyFont="1" applyFill="1" applyBorder="1"/>
    <xf numFmtId="0" fontId="15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vertical="top" wrapText="1"/>
    </xf>
    <xf numFmtId="0" fontId="0" fillId="3" borderId="0" xfId="0" applyFill="1"/>
    <xf numFmtId="0" fontId="13" fillId="3" borderId="17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top" wrapText="1"/>
    </xf>
    <xf numFmtId="1" fontId="17" fillId="0" borderId="13" xfId="0" applyNumberFormat="1" applyFont="1" applyBorder="1" applyAlignment="1">
      <alignment horizontal="center" vertical="top" wrapText="1"/>
    </xf>
    <xf numFmtId="4" fontId="17" fillId="0" borderId="13" xfId="0" applyNumberFormat="1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 wrapText="1"/>
    </xf>
    <xf numFmtId="4" fontId="17" fillId="0" borderId="15" xfId="0" applyNumberFormat="1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 wrapText="1"/>
    </xf>
    <xf numFmtId="0" fontId="20" fillId="0" borderId="15" xfId="0" applyFont="1" applyBorder="1"/>
    <xf numFmtId="0" fontId="18" fillId="0" borderId="16" xfId="0" applyFont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center" vertical="top" wrapText="1"/>
    </xf>
    <xf numFmtId="49" fontId="17" fillId="0" borderId="13" xfId="0" applyNumberFormat="1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0" borderId="0" xfId="0" applyFont="1"/>
    <xf numFmtId="0" fontId="0" fillId="4" borderId="0" xfId="0" applyFill="1"/>
    <xf numFmtId="0" fontId="12" fillId="4" borderId="17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/>
    </xf>
    <xf numFmtId="0" fontId="12" fillId="4" borderId="10" xfId="0" applyFont="1" applyFill="1" applyBorder="1" applyAlignment="1">
      <alignment vertical="top"/>
    </xf>
    <xf numFmtId="0" fontId="0" fillId="4" borderId="10" xfId="0" applyFill="1" applyBorder="1"/>
    <xf numFmtId="0" fontId="12" fillId="4" borderId="11" xfId="0" applyFont="1" applyFill="1" applyBorder="1"/>
    <xf numFmtId="0" fontId="12" fillId="4" borderId="2" xfId="0" applyFont="1" applyFill="1" applyBorder="1"/>
    <xf numFmtId="49" fontId="12" fillId="4" borderId="1" xfId="0" applyNumberFormat="1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8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4" fontId="17" fillId="4" borderId="3" xfId="0" applyNumberFormat="1" applyFont="1" applyFill="1" applyBorder="1" applyAlignment="1">
      <alignment horizontal="center" vertical="top"/>
    </xf>
    <xf numFmtId="0" fontId="16" fillId="4" borderId="3" xfId="0" applyFont="1" applyFill="1" applyBorder="1" applyAlignment="1">
      <alignment vertical="top" wrapText="1"/>
    </xf>
    <xf numFmtId="0" fontId="16" fillId="4" borderId="20" xfId="0" applyFont="1" applyFill="1" applyBorder="1" applyAlignment="1">
      <alignment vertical="top" wrapText="1"/>
    </xf>
    <xf numFmtId="0" fontId="16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16" fillId="4" borderId="22" xfId="0" applyFont="1" applyFill="1" applyBorder="1" applyAlignment="1">
      <alignment vertical="top" wrapText="1"/>
    </xf>
    <xf numFmtId="49" fontId="13" fillId="4" borderId="3" xfId="0" applyNumberFormat="1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left" vertical="top" wrapText="1"/>
    </xf>
    <xf numFmtId="49" fontId="12" fillId="4" borderId="3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/>
    <xf numFmtId="0" fontId="12" fillId="3" borderId="24" xfId="0" applyFont="1" applyFill="1" applyBorder="1" applyAlignment="1">
      <alignment vertical="top" wrapText="1"/>
    </xf>
    <xf numFmtId="0" fontId="14" fillId="3" borderId="25" xfId="0" applyFont="1" applyFill="1" applyBorder="1" applyAlignment="1">
      <alignment vertical="top" wrapText="1"/>
    </xf>
    <xf numFmtId="0" fontId="18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vertical="top" wrapText="1"/>
    </xf>
    <xf numFmtId="0" fontId="12" fillId="3" borderId="25" xfId="0" applyFont="1" applyFill="1" applyBorder="1" applyAlignment="1">
      <alignment horizontal="center" vertical="top"/>
    </xf>
    <xf numFmtId="0" fontId="12" fillId="3" borderId="25" xfId="0" applyFont="1" applyFill="1" applyBorder="1" applyAlignment="1">
      <alignment horizontal="left" vertical="top" wrapText="1"/>
    </xf>
    <xf numFmtId="0" fontId="15" fillId="3" borderId="25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horizontal="center" vertical="top" wrapText="1"/>
    </xf>
    <xf numFmtId="1" fontId="12" fillId="3" borderId="25" xfId="0" applyNumberFormat="1" applyFont="1" applyFill="1" applyBorder="1" applyAlignment="1">
      <alignment horizontal="center" vertical="top" wrapText="1"/>
    </xf>
    <xf numFmtId="4" fontId="17" fillId="3" borderId="25" xfId="0" applyNumberFormat="1" applyFont="1" applyFill="1" applyBorder="1" applyAlignment="1">
      <alignment horizontal="center" vertical="top"/>
    </xf>
    <xf numFmtId="0" fontId="12" fillId="3" borderId="26" xfId="0" applyFont="1" applyFill="1" applyBorder="1" applyAlignment="1">
      <alignment vertical="top"/>
    </xf>
    <xf numFmtId="0" fontId="12" fillId="3" borderId="27" xfId="0" applyFont="1" applyFill="1" applyBorder="1" applyAlignment="1">
      <alignment vertical="top"/>
    </xf>
    <xf numFmtId="0" fontId="0" fillId="3" borderId="27" xfId="0" applyFill="1" applyBorder="1"/>
    <xf numFmtId="0" fontId="12" fillId="3" borderId="28" xfId="0" applyFont="1" applyFill="1" applyBorder="1"/>
    <xf numFmtId="0" fontId="12" fillId="3" borderId="25" xfId="0" applyFont="1" applyFill="1" applyBorder="1"/>
    <xf numFmtId="49" fontId="12" fillId="3" borderId="29" xfId="0" applyNumberFormat="1" applyFont="1" applyFill="1" applyBorder="1" applyAlignment="1">
      <alignment horizontal="center" vertical="top" wrapText="1"/>
    </xf>
    <xf numFmtId="49" fontId="12" fillId="3" borderId="25" xfId="0" applyNumberFormat="1" applyFont="1" applyFill="1" applyBorder="1" applyAlignment="1">
      <alignment horizontal="center" vertical="top" wrapText="1"/>
    </xf>
    <xf numFmtId="0" fontId="19" fillId="3" borderId="25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vertical="top" wrapText="1"/>
    </xf>
    <xf numFmtId="0" fontId="14" fillId="4" borderId="25" xfId="0" applyFont="1" applyFill="1" applyBorder="1" applyAlignment="1">
      <alignment vertical="top" wrapText="1"/>
    </xf>
    <xf numFmtId="0" fontId="18" fillId="4" borderId="25" xfId="0" applyFont="1" applyFill="1" applyBorder="1" applyAlignment="1">
      <alignment horizontal="center" vertical="top" wrapText="1"/>
    </xf>
    <xf numFmtId="0" fontId="17" fillId="4" borderId="25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 wrapText="1"/>
    </xf>
    <xf numFmtId="0" fontId="15" fillId="4" borderId="25" xfId="0" applyFont="1" applyFill="1" applyBorder="1" applyAlignment="1">
      <alignment horizontal="center" vertical="top" wrapText="1"/>
    </xf>
    <xf numFmtId="0" fontId="13" fillId="4" borderId="25" xfId="0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 wrapText="1"/>
    </xf>
    <xf numFmtId="49" fontId="12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/>
    </xf>
    <xf numFmtId="0" fontId="12" fillId="4" borderId="25" xfId="0" applyFont="1" applyFill="1" applyBorder="1" applyAlignment="1">
      <alignment vertical="top"/>
    </xf>
    <xf numFmtId="0" fontId="0" fillId="4" borderId="25" xfId="0" applyFill="1" applyBorder="1"/>
    <xf numFmtId="0" fontId="12" fillId="4" borderId="25" xfId="0" applyFont="1" applyFill="1" applyBorder="1"/>
    <xf numFmtId="49" fontId="13" fillId="4" borderId="25" xfId="0" applyNumberFormat="1" applyFont="1" applyFill="1" applyBorder="1" applyAlignment="1">
      <alignment horizontal="center" vertical="top" wrapText="1"/>
    </xf>
    <xf numFmtId="0" fontId="12" fillId="0" borderId="19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0" fillId="0" borderId="21" xfId="0" applyBorder="1"/>
    <xf numFmtId="0" fontId="16" fillId="0" borderId="22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2" fillId="4" borderId="3" xfId="0" applyFont="1" applyFill="1" applyBorder="1" applyAlignment="1">
      <alignment vertical="top"/>
    </xf>
    <xf numFmtId="0" fontId="0" fillId="4" borderId="3" xfId="0" applyFill="1" applyBorder="1"/>
    <xf numFmtId="0" fontId="13" fillId="4" borderId="30" xfId="0" applyFont="1" applyFill="1" applyBorder="1" applyAlignment="1">
      <alignment horizontal="center" vertical="top" wrapText="1"/>
    </xf>
    <xf numFmtId="0" fontId="0" fillId="4" borderId="31" xfId="0" applyFill="1" applyBorder="1"/>
    <xf numFmtId="4" fontId="12" fillId="0" borderId="0" xfId="0" applyNumberFormat="1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horizontal="center" vertical="top" wrapText="1"/>
    </xf>
    <xf numFmtId="1" fontId="12" fillId="0" borderId="2" xfId="0" applyNumberFormat="1" applyFont="1" applyBorder="1" applyAlignment="1">
      <alignment horizontal="center" vertical="top" wrapText="1"/>
    </xf>
    <xf numFmtId="1" fontId="17" fillId="3" borderId="1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/>
    </xf>
    <xf numFmtId="1" fontId="12" fillId="4" borderId="3" xfId="0" applyNumberFormat="1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vertical="top"/>
    </xf>
    <xf numFmtId="0" fontId="12" fillId="4" borderId="23" xfId="0" applyFont="1" applyFill="1" applyBorder="1" applyAlignment="1">
      <alignment vertical="top"/>
    </xf>
    <xf numFmtId="0" fontId="0" fillId="4" borderId="23" xfId="0" applyFill="1" applyBorder="1"/>
    <xf numFmtId="0" fontId="12" fillId="4" borderId="22" xfId="0" applyFont="1" applyFill="1" applyBorder="1"/>
    <xf numFmtId="49" fontId="13" fillId="4" borderId="3" xfId="0" applyNumberFormat="1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/>
    </xf>
    <xf numFmtId="164" fontId="12" fillId="0" borderId="3" xfId="0" applyNumberFormat="1" applyFont="1" applyBorder="1" applyAlignment="1">
      <alignment horizontal="center" vertical="top" wrapText="1"/>
    </xf>
    <xf numFmtId="164" fontId="12" fillId="4" borderId="25" xfId="0" applyNumberFormat="1" applyFont="1" applyFill="1" applyBorder="1" applyAlignment="1">
      <alignment horizontal="center" vertical="top" wrapText="1"/>
    </xf>
    <xf numFmtId="164" fontId="12" fillId="0" borderId="25" xfId="0" applyNumberFormat="1" applyFont="1" applyBorder="1" applyAlignment="1">
      <alignment horizontal="center" vertical="top" wrapText="1"/>
    </xf>
    <xf numFmtId="2" fontId="12" fillId="0" borderId="25" xfId="0" applyNumberFormat="1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top" wrapText="1"/>
    </xf>
    <xf numFmtId="4" fontId="24" fillId="3" borderId="3" xfId="0" applyNumberFormat="1" applyFont="1" applyFill="1" applyBorder="1" applyAlignment="1">
      <alignment horizontal="center" vertical="top"/>
    </xf>
    <xf numFmtId="4" fontId="24" fillId="4" borderId="3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left" vertical="top"/>
    </xf>
    <xf numFmtId="1" fontId="24" fillId="3" borderId="1" xfId="0" applyNumberFormat="1" applyFont="1" applyFill="1" applyBorder="1" applyAlignment="1">
      <alignment horizontal="center" vertical="top" wrapText="1"/>
    </xf>
    <xf numFmtId="164" fontId="24" fillId="4" borderId="3" xfId="0" applyNumberFormat="1" applyFont="1" applyFill="1" applyBorder="1" applyAlignment="1">
      <alignment horizontal="center" vertical="top" wrapText="1"/>
    </xf>
    <xf numFmtId="164" fontId="24" fillId="0" borderId="3" xfId="0" applyNumberFormat="1" applyFont="1" applyBorder="1" applyAlignment="1">
      <alignment horizontal="center" vertical="top" wrapText="1"/>
    </xf>
    <xf numFmtId="2" fontId="24" fillId="0" borderId="3" xfId="0" applyNumberFormat="1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93CE-E682-4F1E-90CF-5CE2ED9EBEEA}">
  <sheetPr>
    <pageSetUpPr fitToPage="1"/>
  </sheetPr>
  <dimension ref="B1:AC69"/>
  <sheetViews>
    <sheetView tabSelected="1" zoomScale="80" zoomScaleNormal="80" workbookViewId="0"/>
  </sheetViews>
  <sheetFormatPr defaultColWidth="8.85546875" defaultRowHeight="15" x14ac:dyDescent="0.25"/>
  <cols>
    <col min="1" max="1" width="12.85546875" customWidth="1"/>
    <col min="2" max="2" width="14.28515625" customWidth="1"/>
    <col min="3" max="3" width="34" customWidth="1"/>
    <col min="4" max="4" width="11.5703125" customWidth="1"/>
    <col min="5" max="5" width="42.7109375" customWidth="1"/>
    <col min="6" max="6" width="13.5703125" customWidth="1"/>
    <col min="7" max="7" width="17.7109375" customWidth="1"/>
    <col min="8" max="9" width="13.140625" customWidth="1"/>
    <col min="10" max="10" width="10.5703125" customWidth="1"/>
    <col min="11" max="11" width="15.140625" customWidth="1"/>
    <col min="12" max="12" width="13.28515625" style="5" customWidth="1"/>
    <col min="13" max="13" width="18.140625" customWidth="1"/>
    <col min="14" max="14" width="14.28515625" customWidth="1"/>
    <col min="15" max="15" width="11.5703125" customWidth="1"/>
    <col min="16" max="16" width="14.5703125" customWidth="1"/>
    <col min="17" max="17" width="10" customWidth="1"/>
    <col min="18" max="18" width="12.42578125" customWidth="1"/>
    <col min="19" max="21" width="10.28515625" customWidth="1"/>
    <col min="22" max="22" width="11.28515625" customWidth="1"/>
    <col min="23" max="23" width="13.28515625" customWidth="1"/>
    <col min="24" max="24" width="11.85546875" customWidth="1"/>
    <col min="25" max="25" width="15.85546875" customWidth="1"/>
    <col min="26" max="26" width="12.85546875" customWidth="1"/>
    <col min="27" max="28" width="11.140625" customWidth="1"/>
    <col min="29" max="29" width="10.42578125" customWidth="1"/>
    <col min="31" max="31" width="7.140625" customWidth="1"/>
  </cols>
  <sheetData>
    <row r="1" spans="2:29" ht="63.75" customHeight="1" x14ac:dyDescent="0.25">
      <c r="W1" s="188" t="s">
        <v>0</v>
      </c>
      <c r="X1" s="189"/>
      <c r="Y1" s="189"/>
      <c r="Z1" s="189"/>
      <c r="AA1" s="189"/>
      <c r="AB1" s="189"/>
    </row>
    <row r="2" spans="2:29" ht="19.5" customHeight="1" x14ac:dyDescent="0.25">
      <c r="W2" s="2"/>
      <c r="X2" s="2"/>
      <c r="Y2" s="2"/>
      <c r="Z2" s="2"/>
      <c r="AA2" s="2"/>
      <c r="AB2" s="2"/>
    </row>
    <row r="3" spans="2:29" ht="15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</row>
    <row r="5" spans="2:29" ht="15.75" x14ac:dyDescent="0.25">
      <c r="B5" s="190" t="s">
        <v>2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</row>
    <row r="6" spans="2:29" ht="15.75" x14ac:dyDescent="0.25">
      <c r="B6" s="1"/>
    </row>
    <row r="7" spans="2:29" ht="15.75" x14ac:dyDescent="0.25">
      <c r="B7" s="1"/>
      <c r="C7" s="7"/>
      <c r="D7" s="7"/>
    </row>
    <row r="8" spans="2:29" ht="15.75" x14ac:dyDescent="0.25">
      <c r="B8" s="1"/>
      <c r="C8" s="7"/>
      <c r="D8" s="7"/>
    </row>
    <row r="9" spans="2:29" ht="27.75" customHeight="1" x14ac:dyDescent="0.25">
      <c r="B9" s="176" t="s">
        <v>3</v>
      </c>
      <c r="C9" s="176" t="s">
        <v>4</v>
      </c>
      <c r="D9" s="187" t="s">
        <v>5</v>
      </c>
      <c r="E9" s="191" t="s">
        <v>6</v>
      </c>
      <c r="F9" s="187" t="s">
        <v>7</v>
      </c>
      <c r="G9" s="176" t="s">
        <v>8</v>
      </c>
      <c r="H9" s="187" t="s">
        <v>9</v>
      </c>
      <c r="I9" s="187" t="s">
        <v>10</v>
      </c>
      <c r="J9" s="176" t="s">
        <v>11</v>
      </c>
      <c r="K9" s="176" t="s">
        <v>12</v>
      </c>
      <c r="L9" s="192" t="s">
        <v>13</v>
      </c>
      <c r="M9" s="193" t="s">
        <v>14</v>
      </c>
      <c r="N9" s="177" t="s">
        <v>15</v>
      </c>
      <c r="O9" s="177"/>
      <c r="P9" s="177"/>
      <c r="Q9" s="177"/>
      <c r="R9" s="177"/>
      <c r="S9" s="177"/>
      <c r="T9" s="177"/>
      <c r="U9" s="177"/>
      <c r="V9" s="177"/>
      <c r="W9" s="177" t="s">
        <v>16</v>
      </c>
      <c r="X9" s="177" t="s">
        <v>17</v>
      </c>
      <c r="Y9" s="178" t="s">
        <v>18</v>
      </c>
      <c r="Z9" s="181" t="s">
        <v>19</v>
      </c>
      <c r="AA9" s="176" t="s">
        <v>20</v>
      </c>
      <c r="AB9" s="176" t="s">
        <v>21</v>
      </c>
      <c r="AC9" s="193" t="s">
        <v>22</v>
      </c>
    </row>
    <row r="10" spans="2:29" ht="27.75" customHeight="1" x14ac:dyDescent="0.25">
      <c r="B10" s="176"/>
      <c r="C10" s="176"/>
      <c r="D10" s="179"/>
      <c r="E10" s="191"/>
      <c r="F10" s="179"/>
      <c r="G10" s="176"/>
      <c r="H10" s="179"/>
      <c r="I10" s="179"/>
      <c r="J10" s="176"/>
      <c r="K10" s="176"/>
      <c r="L10" s="192"/>
      <c r="M10" s="193"/>
      <c r="N10" s="184" t="s">
        <v>23</v>
      </c>
      <c r="O10" s="185"/>
      <c r="P10" s="185"/>
      <c r="Q10" s="186"/>
      <c r="R10" s="181" t="s">
        <v>24</v>
      </c>
      <c r="S10" s="187" t="s">
        <v>25</v>
      </c>
      <c r="T10" s="187" t="s">
        <v>26</v>
      </c>
      <c r="U10" s="166"/>
      <c r="V10" s="187" t="s">
        <v>27</v>
      </c>
      <c r="W10" s="177"/>
      <c r="X10" s="177"/>
      <c r="Y10" s="179"/>
      <c r="Z10" s="182"/>
      <c r="AA10" s="176"/>
      <c r="AB10" s="176"/>
      <c r="AC10" s="193"/>
    </row>
    <row r="11" spans="2:29" ht="86.25" customHeight="1" x14ac:dyDescent="0.25">
      <c r="B11" s="176"/>
      <c r="C11" s="176"/>
      <c r="D11" s="180"/>
      <c r="E11" s="191"/>
      <c r="F11" s="180"/>
      <c r="G11" s="176"/>
      <c r="H11" s="180"/>
      <c r="I11" s="180"/>
      <c r="J11" s="176"/>
      <c r="K11" s="176"/>
      <c r="L11" s="192"/>
      <c r="M11" s="193"/>
      <c r="N11" s="165" t="s">
        <v>28</v>
      </c>
      <c r="O11" s="165" t="s">
        <v>29</v>
      </c>
      <c r="P11" s="165" t="s">
        <v>30</v>
      </c>
      <c r="Q11" s="165" t="s">
        <v>31</v>
      </c>
      <c r="R11" s="183"/>
      <c r="S11" s="180"/>
      <c r="T11" s="180"/>
      <c r="U11" s="167" t="s">
        <v>32</v>
      </c>
      <c r="V11" s="180"/>
      <c r="W11" s="177"/>
      <c r="X11" s="177"/>
      <c r="Y11" s="180"/>
      <c r="Z11" s="183"/>
      <c r="AA11" s="176"/>
      <c r="AB11" s="176"/>
      <c r="AC11" s="193"/>
    </row>
    <row r="12" spans="2:29" s="4" customFormat="1" ht="34.5" thickBot="1" x14ac:dyDescent="0.3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6">
        <v>11</v>
      </c>
      <c r="M12" s="3" t="s">
        <v>33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3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3">
        <v>24</v>
      </c>
      <c r="Z12" s="3">
        <v>25</v>
      </c>
      <c r="AA12" s="3">
        <v>26</v>
      </c>
      <c r="AB12" s="3">
        <v>27</v>
      </c>
      <c r="AC12" s="3">
        <v>28</v>
      </c>
    </row>
    <row r="13" spans="2:29" s="55" customFormat="1" ht="60" x14ac:dyDescent="0.25">
      <c r="B13" s="39" t="s">
        <v>34</v>
      </c>
      <c r="C13" s="40" t="s">
        <v>35</v>
      </c>
      <c r="D13" s="41" t="s">
        <v>36</v>
      </c>
      <c r="E13" s="42" t="s">
        <v>37</v>
      </c>
      <c r="F13" s="43" t="s">
        <v>38</v>
      </c>
      <c r="G13" s="44" t="s">
        <v>39</v>
      </c>
      <c r="H13" s="41" t="s">
        <v>40</v>
      </c>
      <c r="I13" s="43" t="s">
        <v>41</v>
      </c>
      <c r="J13" s="43" t="s">
        <v>42</v>
      </c>
      <c r="K13" s="43" t="s">
        <v>43</v>
      </c>
      <c r="L13" s="45">
        <v>935</v>
      </c>
      <c r="M13" s="46">
        <v>3539149.46</v>
      </c>
      <c r="N13" s="41"/>
      <c r="O13" s="47"/>
      <c r="P13" s="48">
        <v>3539149.46</v>
      </c>
      <c r="Q13" s="49"/>
      <c r="R13" s="50"/>
      <c r="S13" s="51"/>
      <c r="T13" s="41"/>
      <c r="U13" s="41"/>
      <c r="V13" s="41"/>
      <c r="W13" s="43" t="s">
        <v>44</v>
      </c>
      <c r="X13" s="43" t="s">
        <v>45</v>
      </c>
      <c r="Y13" s="43" t="s">
        <v>46</v>
      </c>
      <c r="Z13" s="41" t="s">
        <v>47</v>
      </c>
      <c r="AA13" s="52" t="s">
        <v>48</v>
      </c>
      <c r="AB13" s="53" t="s">
        <v>49</v>
      </c>
      <c r="AC13" s="54" t="s">
        <v>50</v>
      </c>
    </row>
    <row r="14" spans="2:29" ht="60" x14ac:dyDescent="0.25">
      <c r="B14" s="36" t="s">
        <v>51</v>
      </c>
      <c r="C14" s="12" t="s">
        <v>52</v>
      </c>
      <c r="D14" s="13" t="s">
        <v>36</v>
      </c>
      <c r="E14" s="14" t="s">
        <v>53</v>
      </c>
      <c r="F14" s="17" t="s">
        <v>54</v>
      </c>
      <c r="G14" s="15" t="s">
        <v>39</v>
      </c>
      <c r="H14" s="16" t="s">
        <v>55</v>
      </c>
      <c r="I14" s="11" t="s">
        <v>41</v>
      </c>
      <c r="J14" s="17" t="s">
        <v>42</v>
      </c>
      <c r="K14" s="17" t="s">
        <v>43</v>
      </c>
      <c r="L14" s="18">
        <v>935</v>
      </c>
      <c r="M14" s="19">
        <v>3539149.46</v>
      </c>
      <c r="N14" s="19">
        <v>3539149.46</v>
      </c>
      <c r="O14" s="37"/>
      <c r="P14" s="24"/>
      <c r="Q14" s="24"/>
      <c r="R14" s="21"/>
      <c r="S14" s="25"/>
      <c r="T14" s="26"/>
      <c r="U14" s="26"/>
      <c r="V14" s="26"/>
      <c r="W14" s="11" t="s">
        <v>44</v>
      </c>
      <c r="X14" s="11" t="s">
        <v>56</v>
      </c>
      <c r="Y14" s="11" t="s">
        <v>57</v>
      </c>
      <c r="Z14" s="16" t="s">
        <v>58</v>
      </c>
      <c r="AA14" s="22" t="s">
        <v>48</v>
      </c>
      <c r="AB14" s="22" t="s">
        <v>59</v>
      </c>
      <c r="AC14" s="23" t="s">
        <v>50</v>
      </c>
    </row>
    <row r="15" spans="2:29" ht="60" x14ac:dyDescent="0.25">
      <c r="B15" s="38" t="s">
        <v>60</v>
      </c>
      <c r="C15" s="12" t="s">
        <v>61</v>
      </c>
      <c r="D15" s="13" t="s">
        <v>36</v>
      </c>
      <c r="E15" s="27" t="s">
        <v>62</v>
      </c>
      <c r="F15" s="11" t="s">
        <v>63</v>
      </c>
      <c r="G15" s="15" t="s">
        <v>39</v>
      </c>
      <c r="H15" s="16" t="s">
        <v>55</v>
      </c>
      <c r="I15" s="11" t="s">
        <v>41</v>
      </c>
      <c r="J15" s="17" t="s">
        <v>42</v>
      </c>
      <c r="K15" s="22" t="s">
        <v>64</v>
      </c>
      <c r="L15" s="149">
        <v>17</v>
      </c>
      <c r="M15" s="19">
        <v>3539149.46</v>
      </c>
      <c r="N15" s="28"/>
      <c r="O15" s="29"/>
      <c r="P15" s="20">
        <v>3539149.46</v>
      </c>
      <c r="Q15" s="30"/>
      <c r="R15" s="21"/>
      <c r="S15" s="31"/>
      <c r="T15" s="32"/>
      <c r="U15" s="32"/>
      <c r="V15" s="32"/>
      <c r="W15" s="11" t="s">
        <v>44</v>
      </c>
      <c r="X15" s="11" t="s">
        <v>56</v>
      </c>
      <c r="Y15" s="11" t="s">
        <v>46</v>
      </c>
      <c r="Z15" s="33" t="s">
        <v>58</v>
      </c>
      <c r="AA15" s="22" t="s">
        <v>48</v>
      </c>
      <c r="AB15" s="22" t="s">
        <v>49</v>
      </c>
      <c r="AC15" s="34" t="s">
        <v>50</v>
      </c>
    </row>
    <row r="16" spans="2:29" ht="60" x14ac:dyDescent="0.25">
      <c r="B16" s="38" t="s">
        <v>65</v>
      </c>
      <c r="C16" s="12" t="s">
        <v>66</v>
      </c>
      <c r="D16" s="13" t="s">
        <v>36</v>
      </c>
      <c r="E16" s="27" t="s">
        <v>67</v>
      </c>
      <c r="F16" s="11" t="s">
        <v>68</v>
      </c>
      <c r="G16" s="15" t="s">
        <v>39</v>
      </c>
      <c r="H16" s="16" t="s">
        <v>55</v>
      </c>
      <c r="I16" s="11" t="s">
        <v>41</v>
      </c>
      <c r="J16" s="17" t="s">
        <v>42</v>
      </c>
      <c r="K16" s="22" t="s">
        <v>64</v>
      </c>
      <c r="L16" s="172">
        <v>14</v>
      </c>
      <c r="M16" s="169">
        <v>2920000</v>
      </c>
      <c r="N16" s="169">
        <v>2920000</v>
      </c>
      <c r="O16" s="29"/>
      <c r="P16" s="30"/>
      <c r="Q16" s="30"/>
      <c r="R16" s="21"/>
      <c r="S16" s="31"/>
      <c r="T16" s="32"/>
      <c r="U16" s="32"/>
      <c r="V16" s="32"/>
      <c r="W16" s="11" t="s">
        <v>44</v>
      </c>
      <c r="X16" s="11" t="s">
        <v>56</v>
      </c>
      <c r="Y16" s="35" t="s">
        <v>57</v>
      </c>
      <c r="Z16" s="33" t="s">
        <v>58</v>
      </c>
      <c r="AA16" s="22" t="s">
        <v>48</v>
      </c>
      <c r="AB16" s="22" t="s">
        <v>69</v>
      </c>
      <c r="AC16" s="34" t="s">
        <v>50</v>
      </c>
    </row>
    <row r="17" spans="2:29" ht="60.75" thickBot="1" x14ac:dyDescent="0.3">
      <c r="B17" s="91" t="s">
        <v>70</v>
      </c>
      <c r="C17" s="92" t="s">
        <v>52</v>
      </c>
      <c r="D17" s="93" t="s">
        <v>36</v>
      </c>
      <c r="E17" s="94" t="s">
        <v>53</v>
      </c>
      <c r="F17" s="95" t="s">
        <v>71</v>
      </c>
      <c r="G17" s="96" t="s">
        <v>39</v>
      </c>
      <c r="H17" s="97" t="s">
        <v>55</v>
      </c>
      <c r="I17" s="98" t="s">
        <v>41</v>
      </c>
      <c r="J17" s="99" t="s">
        <v>42</v>
      </c>
      <c r="K17" s="99" t="s">
        <v>43</v>
      </c>
      <c r="L17" s="100">
        <v>1586</v>
      </c>
      <c r="M17" s="101">
        <v>6000000</v>
      </c>
      <c r="N17" s="101">
        <v>6000000</v>
      </c>
      <c r="O17" s="102"/>
      <c r="P17" s="103"/>
      <c r="Q17" s="103"/>
      <c r="R17" s="104"/>
      <c r="S17" s="105"/>
      <c r="T17" s="106"/>
      <c r="U17" s="106"/>
      <c r="V17" s="106"/>
      <c r="W17" s="98" t="s">
        <v>44</v>
      </c>
      <c r="X17" s="98" t="s">
        <v>56</v>
      </c>
      <c r="Y17" s="98" t="s">
        <v>72</v>
      </c>
      <c r="Z17" s="97" t="s">
        <v>58</v>
      </c>
      <c r="AA17" s="107" t="s">
        <v>73</v>
      </c>
      <c r="AB17" s="108" t="s">
        <v>74</v>
      </c>
      <c r="AC17" s="109" t="s">
        <v>50</v>
      </c>
    </row>
    <row r="18" spans="2:29" s="56" customFormat="1" ht="60" x14ac:dyDescent="0.25">
      <c r="B18" s="73" t="s">
        <v>75</v>
      </c>
      <c r="C18" s="74" t="s">
        <v>76</v>
      </c>
      <c r="D18" s="75" t="s">
        <v>36</v>
      </c>
      <c r="E18" s="88" t="s">
        <v>67</v>
      </c>
      <c r="F18" s="150" t="s">
        <v>77</v>
      </c>
      <c r="G18" s="77" t="s">
        <v>39</v>
      </c>
      <c r="H18" s="78" t="s">
        <v>55</v>
      </c>
      <c r="I18" s="79" t="s">
        <v>41</v>
      </c>
      <c r="J18" s="80" t="s">
        <v>42</v>
      </c>
      <c r="K18" s="89" t="s">
        <v>64</v>
      </c>
      <c r="L18" s="173">
        <v>12.4</v>
      </c>
      <c r="M18" s="170">
        <v>2600000</v>
      </c>
      <c r="N18" s="170">
        <v>2600000</v>
      </c>
      <c r="O18" s="152"/>
      <c r="P18" s="153"/>
      <c r="Q18" s="153"/>
      <c r="R18" s="154"/>
      <c r="S18" s="155"/>
      <c r="T18" s="90"/>
      <c r="U18" s="90"/>
      <c r="V18" s="90"/>
      <c r="W18" s="79" t="s">
        <v>44</v>
      </c>
      <c r="X18" s="79" t="s">
        <v>44</v>
      </c>
      <c r="Y18" s="79" t="s">
        <v>72</v>
      </c>
      <c r="Z18" s="79" t="s">
        <v>44</v>
      </c>
      <c r="AA18" s="156" t="s">
        <v>78</v>
      </c>
      <c r="AB18" s="156" t="s">
        <v>79</v>
      </c>
      <c r="AC18" s="157" t="s">
        <v>50</v>
      </c>
    </row>
    <row r="19" spans="2:29" s="56" customFormat="1" ht="60" x14ac:dyDescent="0.25">
      <c r="B19" s="73" t="s">
        <v>80</v>
      </c>
      <c r="C19" s="74" t="s">
        <v>35</v>
      </c>
      <c r="D19" s="75" t="s">
        <v>36</v>
      </c>
      <c r="E19" s="76" t="s">
        <v>37</v>
      </c>
      <c r="F19" s="79" t="s">
        <v>81</v>
      </c>
      <c r="G19" s="77" t="s">
        <v>39</v>
      </c>
      <c r="H19" s="78" t="s">
        <v>55</v>
      </c>
      <c r="I19" s="79" t="s">
        <v>41</v>
      </c>
      <c r="J19" s="80" t="s">
        <v>42</v>
      </c>
      <c r="K19" s="80" t="s">
        <v>43</v>
      </c>
      <c r="L19" s="151">
        <v>264</v>
      </c>
      <c r="M19" s="81">
        <v>1000000</v>
      </c>
      <c r="N19" s="82"/>
      <c r="O19" s="83"/>
      <c r="P19" s="81">
        <v>1000000</v>
      </c>
      <c r="Q19" s="84"/>
      <c r="R19" s="85"/>
      <c r="S19" s="86"/>
      <c r="T19" s="82"/>
      <c r="U19" s="82"/>
      <c r="V19" s="82"/>
      <c r="W19" s="79" t="s">
        <v>44</v>
      </c>
      <c r="X19" s="79" t="s">
        <v>56</v>
      </c>
      <c r="Y19" s="79" t="s">
        <v>46</v>
      </c>
      <c r="Z19" s="78" t="s">
        <v>58</v>
      </c>
      <c r="AA19" s="87" t="s">
        <v>78</v>
      </c>
      <c r="AB19" s="87" t="s">
        <v>82</v>
      </c>
      <c r="AC19" s="79" t="s">
        <v>50</v>
      </c>
    </row>
    <row r="20" spans="2:29" s="56" customFormat="1" ht="60" x14ac:dyDescent="0.25">
      <c r="B20" s="57" t="s">
        <v>83</v>
      </c>
      <c r="C20" s="58" t="s">
        <v>52</v>
      </c>
      <c r="D20" s="59" t="s">
        <v>36</v>
      </c>
      <c r="E20" s="60" t="s">
        <v>53</v>
      </c>
      <c r="F20" s="158" t="s">
        <v>84</v>
      </c>
      <c r="G20" s="61" t="s">
        <v>39</v>
      </c>
      <c r="H20" s="62" t="s">
        <v>55</v>
      </c>
      <c r="I20" s="63" t="s">
        <v>41</v>
      </c>
      <c r="J20" s="64" t="s">
        <v>42</v>
      </c>
      <c r="K20" s="64" t="s">
        <v>43</v>
      </c>
      <c r="L20" s="159">
        <v>1057</v>
      </c>
      <c r="M20" s="65">
        <v>4000000</v>
      </c>
      <c r="N20" s="65">
        <v>4000000</v>
      </c>
      <c r="O20" s="66"/>
      <c r="P20" s="67"/>
      <c r="Q20" s="67"/>
      <c r="R20" s="68"/>
      <c r="S20" s="69"/>
      <c r="T20" s="70"/>
      <c r="U20" s="70"/>
      <c r="V20" s="70"/>
      <c r="W20" s="63" t="s">
        <v>44</v>
      </c>
      <c r="X20" s="63" t="s">
        <v>56</v>
      </c>
      <c r="Y20" s="63" t="s">
        <v>72</v>
      </c>
      <c r="Z20" s="62" t="s">
        <v>58</v>
      </c>
      <c r="AA20" s="72" t="s">
        <v>78</v>
      </c>
      <c r="AB20" s="72" t="s">
        <v>79</v>
      </c>
      <c r="AC20" s="63" t="s">
        <v>50</v>
      </c>
    </row>
    <row r="21" spans="2:29" s="56" customFormat="1" ht="60.75" thickBot="1" x14ac:dyDescent="0.3">
      <c r="B21" s="110" t="s">
        <v>85</v>
      </c>
      <c r="C21" s="111" t="s">
        <v>61</v>
      </c>
      <c r="D21" s="112" t="s">
        <v>36</v>
      </c>
      <c r="E21" s="113" t="s">
        <v>62</v>
      </c>
      <c r="F21" s="116" t="s">
        <v>86</v>
      </c>
      <c r="G21" s="114" t="s">
        <v>39</v>
      </c>
      <c r="H21" s="115" t="s">
        <v>55</v>
      </c>
      <c r="I21" s="116" t="s">
        <v>41</v>
      </c>
      <c r="J21" s="117" t="s">
        <v>42</v>
      </c>
      <c r="K21" s="118" t="s">
        <v>64</v>
      </c>
      <c r="L21" s="162">
        <v>2.4</v>
      </c>
      <c r="M21" s="119">
        <v>500000</v>
      </c>
      <c r="N21" s="120"/>
      <c r="O21" s="121"/>
      <c r="P21" s="119">
        <v>500000</v>
      </c>
      <c r="Q21" s="121"/>
      <c r="R21" s="122"/>
      <c r="S21" s="123"/>
      <c r="T21" s="123"/>
      <c r="U21" s="123"/>
      <c r="V21" s="123"/>
      <c r="W21" s="116" t="s">
        <v>44</v>
      </c>
      <c r="X21" s="116" t="s">
        <v>56</v>
      </c>
      <c r="Y21" s="116" t="s">
        <v>46</v>
      </c>
      <c r="Z21" s="115" t="s">
        <v>58</v>
      </c>
      <c r="AA21" s="124" t="s">
        <v>78</v>
      </c>
      <c r="AB21" s="124" t="s">
        <v>79</v>
      </c>
      <c r="AC21" s="116" t="s">
        <v>50</v>
      </c>
    </row>
    <row r="22" spans="2:29" s="56" customFormat="1" ht="60" x14ac:dyDescent="0.25">
      <c r="B22" s="73" t="s">
        <v>87</v>
      </c>
      <c r="C22" s="74" t="s">
        <v>66</v>
      </c>
      <c r="D22" s="75" t="s">
        <v>36</v>
      </c>
      <c r="E22" s="88" t="s">
        <v>67</v>
      </c>
      <c r="F22" s="129" t="s">
        <v>88</v>
      </c>
      <c r="G22" s="77" t="s">
        <v>39</v>
      </c>
      <c r="H22" s="78" t="s">
        <v>55</v>
      </c>
      <c r="I22" s="79" t="s">
        <v>41</v>
      </c>
      <c r="J22" s="80" t="s">
        <v>42</v>
      </c>
      <c r="K22" s="89" t="s">
        <v>64</v>
      </c>
      <c r="L22" s="174">
        <v>13.9</v>
      </c>
      <c r="M22" s="170">
        <v>2900000</v>
      </c>
      <c r="N22" s="170">
        <v>2900000</v>
      </c>
      <c r="O22" s="140"/>
      <c r="P22" s="140"/>
      <c r="Q22" s="140"/>
      <c r="R22" s="141"/>
      <c r="S22" s="90"/>
      <c r="T22" s="90"/>
      <c r="U22" s="90"/>
      <c r="V22" s="90"/>
      <c r="W22" s="79" t="s">
        <v>44</v>
      </c>
      <c r="X22" s="79" t="s">
        <v>56</v>
      </c>
      <c r="Y22" s="79" t="s">
        <v>57</v>
      </c>
      <c r="Z22" s="78" t="s">
        <v>58</v>
      </c>
      <c r="AA22" s="87" t="s">
        <v>89</v>
      </c>
      <c r="AB22" s="87" t="s">
        <v>90</v>
      </c>
      <c r="AC22" s="79" t="s">
        <v>50</v>
      </c>
    </row>
    <row r="23" spans="2:29" ht="60" x14ac:dyDescent="0.25">
      <c r="B23" s="125" t="s">
        <v>91</v>
      </c>
      <c r="C23" s="126" t="s">
        <v>35</v>
      </c>
      <c r="D23" s="127" t="s">
        <v>36</v>
      </c>
      <c r="E23" s="128" t="s">
        <v>37</v>
      </c>
      <c r="F23" s="129" t="s">
        <v>92</v>
      </c>
      <c r="G23" s="130" t="s">
        <v>39</v>
      </c>
      <c r="H23" s="131" t="s">
        <v>55</v>
      </c>
      <c r="I23" s="129" t="s">
        <v>41</v>
      </c>
      <c r="J23" s="132" t="s">
        <v>42</v>
      </c>
      <c r="K23" s="132" t="s">
        <v>43</v>
      </c>
      <c r="L23" s="147">
        <v>264</v>
      </c>
      <c r="M23" s="133">
        <v>1000000</v>
      </c>
      <c r="N23" s="134"/>
      <c r="O23" s="135"/>
      <c r="P23" s="133">
        <v>1000000</v>
      </c>
      <c r="Q23" s="136"/>
      <c r="R23" s="137"/>
      <c r="S23" s="138"/>
      <c r="T23" s="134"/>
      <c r="U23" s="134"/>
      <c r="V23" s="134"/>
      <c r="W23" s="129" t="s">
        <v>44</v>
      </c>
      <c r="X23" s="129" t="s">
        <v>56</v>
      </c>
      <c r="Y23" s="129" t="s">
        <v>46</v>
      </c>
      <c r="Z23" s="131" t="s">
        <v>58</v>
      </c>
      <c r="AA23" s="139" t="s">
        <v>93</v>
      </c>
      <c r="AB23" s="139" t="s">
        <v>94</v>
      </c>
      <c r="AC23" s="129" t="s">
        <v>50</v>
      </c>
    </row>
    <row r="24" spans="2:29" s="56" customFormat="1" ht="60" x14ac:dyDescent="0.25">
      <c r="B24" s="57" t="s">
        <v>95</v>
      </c>
      <c r="C24" s="58" t="s">
        <v>52</v>
      </c>
      <c r="D24" s="59" t="s">
        <v>36</v>
      </c>
      <c r="E24" s="60" t="s">
        <v>53</v>
      </c>
      <c r="F24" s="145" t="s">
        <v>96</v>
      </c>
      <c r="G24" s="61" t="s">
        <v>39</v>
      </c>
      <c r="H24" s="62" t="s">
        <v>55</v>
      </c>
      <c r="I24" s="63" t="s">
        <v>41</v>
      </c>
      <c r="J24" s="64" t="s">
        <v>42</v>
      </c>
      <c r="K24" s="64" t="s">
        <v>43</v>
      </c>
      <c r="L24" s="148">
        <v>1057</v>
      </c>
      <c r="M24" s="65">
        <v>4000000</v>
      </c>
      <c r="N24" s="65">
        <v>4000000</v>
      </c>
      <c r="O24" s="66"/>
      <c r="P24" s="67"/>
      <c r="Q24" s="67"/>
      <c r="R24" s="68"/>
      <c r="S24" s="69"/>
      <c r="T24" s="70"/>
      <c r="U24" s="70"/>
      <c r="V24" s="70"/>
      <c r="W24" s="63" t="s">
        <v>44</v>
      </c>
      <c r="X24" s="63" t="s">
        <v>56</v>
      </c>
      <c r="Y24" s="63" t="s">
        <v>72</v>
      </c>
      <c r="Z24" s="62" t="s">
        <v>58</v>
      </c>
      <c r="AA24" s="72" t="s">
        <v>97</v>
      </c>
      <c r="AB24" s="72" t="s">
        <v>94</v>
      </c>
      <c r="AC24" s="63" t="s">
        <v>50</v>
      </c>
    </row>
    <row r="25" spans="2:29" s="56" customFormat="1" ht="60.75" thickBot="1" x14ac:dyDescent="0.3">
      <c r="B25" s="110" t="s">
        <v>98</v>
      </c>
      <c r="C25" s="111" t="s">
        <v>61</v>
      </c>
      <c r="D25" s="112" t="s">
        <v>36</v>
      </c>
      <c r="E25" s="113" t="s">
        <v>62</v>
      </c>
      <c r="F25" s="146" t="s">
        <v>99</v>
      </c>
      <c r="G25" s="114" t="s">
        <v>39</v>
      </c>
      <c r="H25" s="115" t="s">
        <v>55</v>
      </c>
      <c r="I25" s="116" t="s">
        <v>41</v>
      </c>
      <c r="J25" s="117" t="s">
        <v>42</v>
      </c>
      <c r="K25" s="118" t="s">
        <v>64</v>
      </c>
      <c r="L25" s="163">
        <v>2.4</v>
      </c>
      <c r="M25" s="119">
        <v>500000</v>
      </c>
      <c r="N25" s="120"/>
      <c r="O25" s="121"/>
      <c r="P25" s="119">
        <v>500000</v>
      </c>
      <c r="Q25" s="121"/>
      <c r="R25" s="122"/>
      <c r="S25" s="123"/>
      <c r="T25" s="123"/>
      <c r="U25" s="123"/>
      <c r="V25" s="123"/>
      <c r="W25" s="116" t="s">
        <v>44</v>
      </c>
      <c r="X25" s="116" t="s">
        <v>56</v>
      </c>
      <c r="Y25" s="116" t="s">
        <v>46</v>
      </c>
      <c r="Z25" s="115" t="s">
        <v>58</v>
      </c>
      <c r="AA25" s="124" t="s">
        <v>89</v>
      </c>
      <c r="AB25" s="124" t="s">
        <v>94</v>
      </c>
      <c r="AC25" s="116" t="s">
        <v>50</v>
      </c>
    </row>
    <row r="26" spans="2:29" s="56" customFormat="1" ht="60" x14ac:dyDescent="0.25">
      <c r="B26" s="73" t="s">
        <v>100</v>
      </c>
      <c r="C26" s="74" t="s">
        <v>66</v>
      </c>
      <c r="D26" s="75" t="s">
        <v>36</v>
      </c>
      <c r="E26" s="88" t="s">
        <v>67</v>
      </c>
      <c r="F26" s="129" t="s">
        <v>101</v>
      </c>
      <c r="G26" s="77" t="s">
        <v>39</v>
      </c>
      <c r="H26" s="78" t="s">
        <v>55</v>
      </c>
      <c r="I26" s="79" t="s">
        <v>41</v>
      </c>
      <c r="J26" s="80" t="s">
        <v>42</v>
      </c>
      <c r="K26" s="89" t="s">
        <v>64</v>
      </c>
      <c r="L26" s="161">
        <v>14.3</v>
      </c>
      <c r="M26" s="81">
        <v>3000000</v>
      </c>
      <c r="N26" s="81">
        <v>3000000</v>
      </c>
      <c r="O26" s="140"/>
      <c r="P26" s="140"/>
      <c r="Q26" s="140"/>
      <c r="R26" s="141"/>
      <c r="S26" s="90"/>
      <c r="T26" s="90"/>
      <c r="U26" s="90"/>
      <c r="V26" s="90"/>
      <c r="W26" s="79" t="s">
        <v>44</v>
      </c>
      <c r="X26" s="79" t="s">
        <v>56</v>
      </c>
      <c r="Y26" s="79" t="s">
        <v>57</v>
      </c>
      <c r="Z26" s="78" t="s">
        <v>58</v>
      </c>
      <c r="AA26" s="87" t="s">
        <v>102</v>
      </c>
      <c r="AB26" s="87" t="s">
        <v>103</v>
      </c>
      <c r="AC26" s="142" t="s">
        <v>50</v>
      </c>
    </row>
    <row r="27" spans="2:29" s="56" customFormat="1" ht="60" x14ac:dyDescent="0.25">
      <c r="B27" s="73" t="s">
        <v>104</v>
      </c>
      <c r="C27" s="74" t="s">
        <v>35</v>
      </c>
      <c r="D27" s="75" t="s">
        <v>36</v>
      </c>
      <c r="E27" s="76" t="s">
        <v>37</v>
      </c>
      <c r="F27" s="129" t="s">
        <v>105</v>
      </c>
      <c r="G27" s="77" t="s">
        <v>39</v>
      </c>
      <c r="H27" s="78" t="s">
        <v>55</v>
      </c>
      <c r="I27" s="79" t="s">
        <v>41</v>
      </c>
      <c r="J27" s="80" t="s">
        <v>42</v>
      </c>
      <c r="K27" s="80" t="s">
        <v>43</v>
      </c>
      <c r="L27" s="147">
        <v>264</v>
      </c>
      <c r="M27" s="81">
        <v>1000000</v>
      </c>
      <c r="N27" s="82"/>
      <c r="O27" s="83"/>
      <c r="P27" s="81">
        <v>1000000</v>
      </c>
      <c r="Q27" s="84"/>
      <c r="R27" s="85"/>
      <c r="S27" s="86"/>
      <c r="T27" s="82"/>
      <c r="U27" s="82"/>
      <c r="V27" s="82"/>
      <c r="W27" s="79" t="s">
        <v>44</v>
      </c>
      <c r="X27" s="79" t="s">
        <v>56</v>
      </c>
      <c r="Y27" s="79" t="s">
        <v>46</v>
      </c>
      <c r="Z27" s="78" t="s">
        <v>58</v>
      </c>
      <c r="AA27" s="89" t="s">
        <v>102</v>
      </c>
      <c r="AB27" s="89" t="s">
        <v>106</v>
      </c>
      <c r="AC27" s="79" t="s">
        <v>50</v>
      </c>
    </row>
    <row r="28" spans="2:29" s="56" customFormat="1" ht="54" customHeight="1" x14ac:dyDescent="0.25">
      <c r="B28" s="57" t="s">
        <v>107</v>
      </c>
      <c r="C28" s="58" t="s">
        <v>52</v>
      </c>
      <c r="D28" s="59" t="s">
        <v>36</v>
      </c>
      <c r="E28" s="60" t="s">
        <v>53</v>
      </c>
      <c r="F28" s="145" t="s">
        <v>108</v>
      </c>
      <c r="G28" s="61" t="s">
        <v>39</v>
      </c>
      <c r="H28" s="62" t="s">
        <v>55</v>
      </c>
      <c r="I28" s="63" t="s">
        <v>41</v>
      </c>
      <c r="J28" s="64" t="s">
        <v>42</v>
      </c>
      <c r="K28" s="64" t="s">
        <v>43</v>
      </c>
      <c r="L28" s="148">
        <v>1057</v>
      </c>
      <c r="M28" s="65">
        <v>4000000</v>
      </c>
      <c r="N28" s="65">
        <v>4000000</v>
      </c>
      <c r="O28" s="66"/>
      <c r="P28" s="67"/>
      <c r="Q28" s="67"/>
      <c r="R28" s="68"/>
      <c r="S28" s="69"/>
      <c r="T28" s="70"/>
      <c r="U28" s="70"/>
      <c r="V28" s="70"/>
      <c r="W28" s="63" t="s">
        <v>44</v>
      </c>
      <c r="X28" s="63" t="s">
        <v>56</v>
      </c>
      <c r="Y28" s="63" t="s">
        <v>72</v>
      </c>
      <c r="Z28" s="62" t="s">
        <v>58</v>
      </c>
      <c r="AA28" s="71" t="s">
        <v>109</v>
      </c>
      <c r="AB28" s="71" t="s">
        <v>110</v>
      </c>
      <c r="AC28" s="63" t="s">
        <v>50</v>
      </c>
    </row>
    <row r="29" spans="2:29" s="56" customFormat="1" ht="60.75" thickBot="1" x14ac:dyDescent="0.3">
      <c r="B29" s="110" t="s">
        <v>111</v>
      </c>
      <c r="C29" s="111" t="s">
        <v>61</v>
      </c>
      <c r="D29" s="112" t="s">
        <v>36</v>
      </c>
      <c r="E29" s="113" t="s">
        <v>62</v>
      </c>
      <c r="F29" s="146" t="s">
        <v>112</v>
      </c>
      <c r="G29" s="114" t="s">
        <v>39</v>
      </c>
      <c r="H29" s="115" t="s">
        <v>55</v>
      </c>
      <c r="I29" s="116" t="s">
        <v>41</v>
      </c>
      <c r="J29" s="117" t="s">
        <v>42</v>
      </c>
      <c r="K29" s="118" t="s">
        <v>64</v>
      </c>
      <c r="L29" s="163">
        <v>2.4</v>
      </c>
      <c r="M29" s="119">
        <v>500000</v>
      </c>
      <c r="N29" s="120"/>
      <c r="O29" s="121"/>
      <c r="P29" s="119">
        <v>500000</v>
      </c>
      <c r="Q29" s="121"/>
      <c r="R29" s="122"/>
      <c r="S29" s="123"/>
      <c r="T29" s="123"/>
      <c r="U29" s="123"/>
      <c r="V29" s="123"/>
      <c r="W29" s="116" t="s">
        <v>44</v>
      </c>
      <c r="X29" s="116" t="s">
        <v>56</v>
      </c>
      <c r="Y29" s="116" t="s">
        <v>46</v>
      </c>
      <c r="Z29" s="115" t="s">
        <v>58</v>
      </c>
      <c r="AA29" s="118" t="s">
        <v>109</v>
      </c>
      <c r="AB29" s="118" t="s">
        <v>110</v>
      </c>
      <c r="AC29" s="116" t="s">
        <v>50</v>
      </c>
    </row>
    <row r="30" spans="2:29" s="56" customFormat="1" ht="60" x14ac:dyDescent="0.25">
      <c r="B30" s="73" t="s">
        <v>113</v>
      </c>
      <c r="C30" s="74" t="s">
        <v>66</v>
      </c>
      <c r="D30" s="75" t="s">
        <v>36</v>
      </c>
      <c r="E30" s="88" t="s">
        <v>67</v>
      </c>
      <c r="F30" s="129" t="s">
        <v>114</v>
      </c>
      <c r="G30" s="77" t="s">
        <v>39</v>
      </c>
      <c r="H30" s="78" t="s">
        <v>55</v>
      </c>
      <c r="I30" s="79" t="s">
        <v>41</v>
      </c>
      <c r="J30" s="80" t="s">
        <v>42</v>
      </c>
      <c r="K30" s="89" t="s">
        <v>64</v>
      </c>
      <c r="L30" s="161">
        <v>14.3</v>
      </c>
      <c r="M30" s="81">
        <v>3000000</v>
      </c>
      <c r="N30" s="81">
        <v>3000000</v>
      </c>
      <c r="O30" s="140"/>
      <c r="P30" s="140"/>
      <c r="Q30" s="140"/>
      <c r="R30" s="141"/>
      <c r="S30" s="90"/>
      <c r="T30" s="90"/>
      <c r="U30" s="90"/>
      <c r="V30" s="90"/>
      <c r="W30" s="79" t="s">
        <v>44</v>
      </c>
      <c r="X30" s="79" t="s">
        <v>56</v>
      </c>
      <c r="Y30" s="79" t="s">
        <v>57</v>
      </c>
      <c r="Z30" s="78" t="s">
        <v>58</v>
      </c>
      <c r="AA30" s="87" t="s">
        <v>115</v>
      </c>
      <c r="AB30" s="87" t="s">
        <v>116</v>
      </c>
      <c r="AC30" s="142" t="s">
        <v>50</v>
      </c>
    </row>
    <row r="31" spans="2:29" s="56" customFormat="1" ht="60" x14ac:dyDescent="0.25">
      <c r="B31" s="73" t="s">
        <v>117</v>
      </c>
      <c r="C31" s="74" t="s">
        <v>35</v>
      </c>
      <c r="D31" s="75" t="s">
        <v>36</v>
      </c>
      <c r="E31" s="76" t="s">
        <v>37</v>
      </c>
      <c r="F31" s="129" t="s">
        <v>118</v>
      </c>
      <c r="G31" s="77" t="s">
        <v>39</v>
      </c>
      <c r="H31" s="78" t="s">
        <v>55</v>
      </c>
      <c r="I31" s="79" t="s">
        <v>41</v>
      </c>
      <c r="J31" s="80" t="s">
        <v>42</v>
      </c>
      <c r="K31" s="80" t="s">
        <v>43</v>
      </c>
      <c r="L31" s="147">
        <v>264</v>
      </c>
      <c r="M31" s="81">
        <v>1000000</v>
      </c>
      <c r="N31" s="82"/>
      <c r="O31" s="83"/>
      <c r="P31" s="81">
        <v>1000000</v>
      </c>
      <c r="Q31" s="84"/>
      <c r="R31" s="85"/>
      <c r="S31" s="86"/>
      <c r="T31" s="82"/>
      <c r="U31" s="82"/>
      <c r="V31" s="82"/>
      <c r="W31" s="79" t="s">
        <v>44</v>
      </c>
      <c r="X31" s="79" t="s">
        <v>56</v>
      </c>
      <c r="Y31" s="79" t="s">
        <v>46</v>
      </c>
      <c r="Z31" s="78" t="s">
        <v>58</v>
      </c>
      <c r="AA31" s="89" t="s">
        <v>119</v>
      </c>
      <c r="AB31" s="89" t="s">
        <v>120</v>
      </c>
      <c r="AC31" s="79" t="s">
        <v>50</v>
      </c>
    </row>
    <row r="32" spans="2:29" s="56" customFormat="1" ht="64.5" customHeight="1" x14ac:dyDescent="0.25">
      <c r="B32" s="57" t="s">
        <v>121</v>
      </c>
      <c r="C32" s="58" t="s">
        <v>52</v>
      </c>
      <c r="D32" s="59" t="s">
        <v>36</v>
      </c>
      <c r="E32" s="60" t="s">
        <v>53</v>
      </c>
      <c r="F32" s="145" t="s">
        <v>122</v>
      </c>
      <c r="G32" s="61" t="s">
        <v>39</v>
      </c>
      <c r="H32" s="62" t="s">
        <v>55</v>
      </c>
      <c r="I32" s="63" t="s">
        <v>41</v>
      </c>
      <c r="J32" s="64" t="s">
        <v>42</v>
      </c>
      <c r="K32" s="64" t="s">
        <v>43</v>
      </c>
      <c r="L32" s="148">
        <v>1057</v>
      </c>
      <c r="M32" s="65">
        <v>4000000</v>
      </c>
      <c r="N32" s="65">
        <v>4000000</v>
      </c>
      <c r="O32" s="66"/>
      <c r="P32" s="67"/>
      <c r="Q32" s="67"/>
      <c r="R32" s="68"/>
      <c r="S32" s="69"/>
      <c r="T32" s="70"/>
      <c r="U32" s="70"/>
      <c r="V32" s="70"/>
      <c r="W32" s="63" t="s">
        <v>44</v>
      </c>
      <c r="X32" s="63" t="s">
        <v>56</v>
      </c>
      <c r="Y32" s="63" t="s">
        <v>72</v>
      </c>
      <c r="Z32" s="62" t="s">
        <v>58</v>
      </c>
      <c r="AA32" s="71" t="s">
        <v>115</v>
      </c>
      <c r="AB32" s="71" t="s">
        <v>116</v>
      </c>
      <c r="AC32" s="63" t="s">
        <v>50</v>
      </c>
    </row>
    <row r="33" spans="2:29" s="56" customFormat="1" ht="60.75" thickBot="1" x14ac:dyDescent="0.3">
      <c r="B33" s="110" t="s">
        <v>123</v>
      </c>
      <c r="C33" s="111" t="s">
        <v>61</v>
      </c>
      <c r="D33" s="112" t="s">
        <v>36</v>
      </c>
      <c r="E33" s="113" t="s">
        <v>62</v>
      </c>
      <c r="F33" s="146" t="s">
        <v>124</v>
      </c>
      <c r="G33" s="114" t="s">
        <v>39</v>
      </c>
      <c r="H33" s="115" t="s">
        <v>55</v>
      </c>
      <c r="I33" s="116" t="s">
        <v>41</v>
      </c>
      <c r="J33" s="117" t="s">
        <v>42</v>
      </c>
      <c r="K33" s="118" t="s">
        <v>64</v>
      </c>
      <c r="L33" s="163">
        <v>2.4</v>
      </c>
      <c r="M33" s="119">
        <v>500000</v>
      </c>
      <c r="N33" s="120"/>
      <c r="O33" s="121"/>
      <c r="P33" s="119">
        <v>500000</v>
      </c>
      <c r="Q33" s="121"/>
      <c r="R33" s="122"/>
      <c r="S33" s="123"/>
      <c r="T33" s="123"/>
      <c r="U33" s="123"/>
      <c r="V33" s="123"/>
      <c r="W33" s="116" t="s">
        <v>44</v>
      </c>
      <c r="X33" s="116" t="s">
        <v>56</v>
      </c>
      <c r="Y33" s="116" t="s">
        <v>46</v>
      </c>
      <c r="Z33" s="115" t="s">
        <v>58</v>
      </c>
      <c r="AA33" s="118" t="s">
        <v>115</v>
      </c>
      <c r="AB33" s="118" t="s">
        <v>125</v>
      </c>
      <c r="AC33" s="116" t="s">
        <v>50</v>
      </c>
    </row>
    <row r="34" spans="2:29" s="56" customFormat="1" ht="60" x14ac:dyDescent="0.25">
      <c r="B34" s="73" t="s">
        <v>126</v>
      </c>
      <c r="C34" s="74" t="s">
        <v>66</v>
      </c>
      <c r="D34" s="75" t="s">
        <v>36</v>
      </c>
      <c r="E34" s="88" t="s">
        <v>67</v>
      </c>
      <c r="F34" s="129" t="s">
        <v>127</v>
      </c>
      <c r="G34" s="77" t="s">
        <v>39</v>
      </c>
      <c r="H34" s="78" t="s">
        <v>55</v>
      </c>
      <c r="I34" s="79" t="s">
        <v>41</v>
      </c>
      <c r="J34" s="80" t="s">
        <v>42</v>
      </c>
      <c r="K34" s="89" t="s">
        <v>64</v>
      </c>
      <c r="L34" s="175">
        <v>14.25</v>
      </c>
      <c r="M34" s="170">
        <f>1843967.44+1119149.46</f>
        <v>2963116.9</v>
      </c>
      <c r="N34" s="170">
        <f>1843967.44+1119149.46</f>
        <v>2963116.9</v>
      </c>
      <c r="O34" s="140"/>
      <c r="P34" s="140"/>
      <c r="Q34" s="140"/>
      <c r="R34" s="141"/>
      <c r="S34" s="90"/>
      <c r="T34" s="90"/>
      <c r="U34" s="90"/>
      <c r="V34" s="90"/>
      <c r="W34" s="79" t="s">
        <v>44</v>
      </c>
      <c r="X34" s="79" t="s">
        <v>56</v>
      </c>
      <c r="Y34" s="79" t="s">
        <v>57</v>
      </c>
      <c r="Z34" s="78" t="s">
        <v>58</v>
      </c>
      <c r="AA34" s="87" t="s">
        <v>128</v>
      </c>
      <c r="AB34" s="87" t="s">
        <v>129</v>
      </c>
      <c r="AC34" s="79" t="s">
        <v>50</v>
      </c>
    </row>
    <row r="35" spans="2:29" s="56" customFormat="1" ht="60" x14ac:dyDescent="0.25">
      <c r="B35" s="73" t="s">
        <v>130</v>
      </c>
      <c r="C35" s="74" t="s">
        <v>35</v>
      </c>
      <c r="D35" s="75" t="s">
        <v>36</v>
      </c>
      <c r="E35" s="76" t="s">
        <v>37</v>
      </c>
      <c r="F35" s="129" t="s">
        <v>131</v>
      </c>
      <c r="G35" s="77" t="s">
        <v>39</v>
      </c>
      <c r="H35" s="78" t="s">
        <v>55</v>
      </c>
      <c r="I35" s="79" t="s">
        <v>41</v>
      </c>
      <c r="J35" s="80" t="s">
        <v>42</v>
      </c>
      <c r="K35" s="80" t="s">
        <v>43</v>
      </c>
      <c r="L35" s="147">
        <v>264</v>
      </c>
      <c r="M35" s="81">
        <v>1000000</v>
      </c>
      <c r="N35" s="82"/>
      <c r="O35" s="83"/>
      <c r="P35" s="81">
        <v>1000000</v>
      </c>
      <c r="Q35" s="84"/>
      <c r="R35" s="85"/>
      <c r="S35" s="86"/>
      <c r="T35" s="82"/>
      <c r="U35" s="82"/>
      <c r="V35" s="82"/>
      <c r="W35" s="79" t="s">
        <v>44</v>
      </c>
      <c r="X35" s="79" t="s">
        <v>56</v>
      </c>
      <c r="Y35" s="79" t="s">
        <v>46</v>
      </c>
      <c r="Z35" s="78" t="s">
        <v>58</v>
      </c>
      <c r="AA35" s="89" t="s">
        <v>128</v>
      </c>
      <c r="AB35" s="89" t="s">
        <v>129</v>
      </c>
      <c r="AC35" s="79" t="s">
        <v>50</v>
      </c>
    </row>
    <row r="36" spans="2:29" s="56" customFormat="1" ht="60.75" customHeight="1" x14ac:dyDescent="0.25">
      <c r="B36" s="57" t="s">
        <v>132</v>
      </c>
      <c r="C36" s="58" t="s">
        <v>52</v>
      </c>
      <c r="D36" s="59" t="s">
        <v>36</v>
      </c>
      <c r="E36" s="60" t="s">
        <v>53</v>
      </c>
      <c r="F36" s="145" t="s">
        <v>133</v>
      </c>
      <c r="G36" s="61" t="s">
        <v>39</v>
      </c>
      <c r="H36" s="62" t="s">
        <v>55</v>
      </c>
      <c r="I36" s="63" t="s">
        <v>41</v>
      </c>
      <c r="J36" s="64" t="s">
        <v>42</v>
      </c>
      <c r="K36" s="64" t="s">
        <v>43</v>
      </c>
      <c r="L36" s="148">
        <v>1057</v>
      </c>
      <c r="M36" s="65">
        <v>4000000</v>
      </c>
      <c r="N36" s="65">
        <v>4000000</v>
      </c>
      <c r="O36" s="66"/>
      <c r="P36" s="67"/>
      <c r="Q36" s="67"/>
      <c r="R36" s="68"/>
      <c r="S36" s="69"/>
      <c r="T36" s="70"/>
      <c r="U36" s="70"/>
      <c r="V36" s="70"/>
      <c r="W36" s="63" t="s">
        <v>44</v>
      </c>
      <c r="X36" s="63" t="s">
        <v>56</v>
      </c>
      <c r="Y36" s="63" t="s">
        <v>72</v>
      </c>
      <c r="Z36" s="62" t="s">
        <v>58</v>
      </c>
      <c r="AA36" s="71" t="s">
        <v>128</v>
      </c>
      <c r="AB36" s="71" t="s">
        <v>129</v>
      </c>
      <c r="AC36" s="63" t="s">
        <v>50</v>
      </c>
    </row>
    <row r="37" spans="2:29" s="143" customFormat="1" ht="60.75" thickBot="1" x14ac:dyDescent="0.3">
      <c r="B37" s="110" t="s">
        <v>134</v>
      </c>
      <c r="C37" s="111" t="s">
        <v>61</v>
      </c>
      <c r="D37" s="112" t="s">
        <v>36</v>
      </c>
      <c r="E37" s="113" t="s">
        <v>62</v>
      </c>
      <c r="F37" s="146" t="s">
        <v>135</v>
      </c>
      <c r="G37" s="114" t="s">
        <v>39</v>
      </c>
      <c r="H37" s="115" t="s">
        <v>55</v>
      </c>
      <c r="I37" s="116" t="s">
        <v>41</v>
      </c>
      <c r="J37" s="117" t="s">
        <v>42</v>
      </c>
      <c r="K37" s="118" t="s">
        <v>64</v>
      </c>
      <c r="L37" s="163">
        <v>2.4</v>
      </c>
      <c r="M37" s="119">
        <v>500000</v>
      </c>
      <c r="N37" s="120"/>
      <c r="O37" s="121"/>
      <c r="P37" s="119">
        <v>500000</v>
      </c>
      <c r="Q37" s="121"/>
      <c r="R37" s="122"/>
      <c r="S37" s="123"/>
      <c r="T37" s="123"/>
      <c r="U37" s="123"/>
      <c r="V37" s="123"/>
      <c r="W37" s="116" t="s">
        <v>44</v>
      </c>
      <c r="X37" s="116" t="s">
        <v>56</v>
      </c>
      <c r="Y37" s="116" t="s">
        <v>46</v>
      </c>
      <c r="Z37" s="115" t="s">
        <v>58</v>
      </c>
      <c r="AA37" s="118" t="s">
        <v>128</v>
      </c>
      <c r="AB37" s="118" t="s">
        <v>129</v>
      </c>
      <c r="AC37" s="116" t="s">
        <v>50</v>
      </c>
    </row>
    <row r="38" spans="2:29" s="56" customFormat="1" ht="60" x14ac:dyDescent="0.25">
      <c r="B38" s="73" t="s">
        <v>136</v>
      </c>
      <c r="C38" s="74" t="s">
        <v>35</v>
      </c>
      <c r="D38" s="75" t="s">
        <v>36</v>
      </c>
      <c r="E38" s="76" t="s">
        <v>37</v>
      </c>
      <c r="F38" s="129" t="s">
        <v>137</v>
      </c>
      <c r="G38" s="77" t="s">
        <v>39</v>
      </c>
      <c r="H38" s="78" t="s">
        <v>55</v>
      </c>
      <c r="I38" s="79" t="s">
        <v>41</v>
      </c>
      <c r="J38" s="80" t="s">
        <v>42</v>
      </c>
      <c r="K38" s="80" t="s">
        <v>43</v>
      </c>
      <c r="L38" s="147">
        <v>793</v>
      </c>
      <c r="M38" s="81">
        <v>3000000</v>
      </c>
      <c r="N38" s="82"/>
      <c r="O38" s="83"/>
      <c r="P38" s="81">
        <v>3000000</v>
      </c>
      <c r="Q38" s="84"/>
      <c r="R38" s="85"/>
      <c r="S38" s="86"/>
      <c r="T38" s="82"/>
      <c r="U38" s="82"/>
      <c r="V38" s="82"/>
      <c r="W38" s="79" t="s">
        <v>44</v>
      </c>
      <c r="X38" s="79" t="s">
        <v>56</v>
      </c>
      <c r="Y38" s="79" t="s">
        <v>46</v>
      </c>
      <c r="Z38" s="78" t="s">
        <v>58</v>
      </c>
      <c r="AA38" s="89" t="s">
        <v>138</v>
      </c>
      <c r="AB38" s="89" t="s">
        <v>139</v>
      </c>
      <c r="AC38" s="79" t="s">
        <v>50</v>
      </c>
    </row>
    <row r="39" spans="2:29" s="56" customFormat="1" ht="67.5" customHeight="1" x14ac:dyDescent="0.25">
      <c r="B39" s="57" t="s">
        <v>140</v>
      </c>
      <c r="C39" s="58" t="s">
        <v>52</v>
      </c>
      <c r="D39" s="59" t="s">
        <v>36</v>
      </c>
      <c r="E39" s="60" t="s">
        <v>53</v>
      </c>
      <c r="F39" s="145" t="s">
        <v>141</v>
      </c>
      <c r="G39" s="61" t="s">
        <v>39</v>
      </c>
      <c r="H39" s="62" t="s">
        <v>55</v>
      </c>
      <c r="I39" s="63" t="s">
        <v>41</v>
      </c>
      <c r="J39" s="64" t="s">
        <v>42</v>
      </c>
      <c r="K39" s="64" t="s">
        <v>43</v>
      </c>
      <c r="L39" s="148">
        <v>793</v>
      </c>
      <c r="M39" s="65">
        <v>3000000</v>
      </c>
      <c r="N39" s="65">
        <v>3000000</v>
      </c>
      <c r="O39" s="66"/>
      <c r="P39" s="67"/>
      <c r="Q39" s="67"/>
      <c r="R39" s="68"/>
      <c r="S39" s="69"/>
      <c r="T39" s="70"/>
      <c r="U39" s="70"/>
      <c r="V39" s="70"/>
      <c r="W39" s="63" t="s">
        <v>44</v>
      </c>
      <c r="X39" s="63" t="s">
        <v>56</v>
      </c>
      <c r="Y39" s="63" t="s">
        <v>72</v>
      </c>
      <c r="Z39" s="62" t="s">
        <v>58</v>
      </c>
      <c r="AA39" s="71" t="s">
        <v>138</v>
      </c>
      <c r="AB39" s="71" t="s">
        <v>139</v>
      </c>
      <c r="AC39" s="63" t="s">
        <v>50</v>
      </c>
    </row>
    <row r="40" spans="2:29" s="143" customFormat="1" ht="60.75" thickBot="1" x14ac:dyDescent="0.3">
      <c r="B40" s="110" t="s">
        <v>142</v>
      </c>
      <c r="C40" s="111" t="s">
        <v>61</v>
      </c>
      <c r="D40" s="112" t="s">
        <v>36</v>
      </c>
      <c r="E40" s="113" t="s">
        <v>62</v>
      </c>
      <c r="F40" s="146" t="s">
        <v>143</v>
      </c>
      <c r="G40" s="114" t="s">
        <v>39</v>
      </c>
      <c r="H40" s="115" t="s">
        <v>55</v>
      </c>
      <c r="I40" s="116" t="s">
        <v>41</v>
      </c>
      <c r="J40" s="117" t="s">
        <v>42</v>
      </c>
      <c r="K40" s="118" t="s">
        <v>64</v>
      </c>
      <c r="L40" s="163">
        <v>4.8</v>
      </c>
      <c r="M40" s="119">
        <v>1000000</v>
      </c>
      <c r="N40" s="120"/>
      <c r="O40" s="121"/>
      <c r="P40" s="119">
        <v>1000000</v>
      </c>
      <c r="Q40" s="121"/>
      <c r="R40" s="122"/>
      <c r="S40" s="123"/>
      <c r="T40" s="123"/>
      <c r="U40" s="123"/>
      <c r="V40" s="123"/>
      <c r="W40" s="116" t="s">
        <v>44</v>
      </c>
      <c r="X40" s="116" t="s">
        <v>56</v>
      </c>
      <c r="Y40" s="116" t="s">
        <v>46</v>
      </c>
      <c r="Z40" s="115" t="s">
        <v>58</v>
      </c>
      <c r="AA40" s="118" t="s">
        <v>138</v>
      </c>
      <c r="AB40" s="118" t="s">
        <v>139</v>
      </c>
      <c r="AC40" s="116" t="s">
        <v>50</v>
      </c>
    </row>
    <row r="41" spans="2:29" s="56" customFormat="1" ht="60" x14ac:dyDescent="0.25">
      <c r="B41" s="73" t="s">
        <v>144</v>
      </c>
      <c r="C41" s="74" t="s">
        <v>35</v>
      </c>
      <c r="D41" s="75" t="s">
        <v>36</v>
      </c>
      <c r="E41" s="76" t="s">
        <v>37</v>
      </c>
      <c r="F41" s="129" t="s">
        <v>145</v>
      </c>
      <c r="G41" s="77" t="s">
        <v>39</v>
      </c>
      <c r="H41" s="78" t="s">
        <v>55</v>
      </c>
      <c r="I41" s="79" t="s">
        <v>41</v>
      </c>
      <c r="J41" s="80" t="s">
        <v>42</v>
      </c>
      <c r="K41" s="80" t="s">
        <v>43</v>
      </c>
      <c r="L41" s="147">
        <v>793</v>
      </c>
      <c r="M41" s="81">
        <v>3000000</v>
      </c>
      <c r="N41" s="82"/>
      <c r="O41" s="83"/>
      <c r="P41" s="81">
        <v>3000000</v>
      </c>
      <c r="Q41" s="84"/>
      <c r="R41" s="85"/>
      <c r="S41" s="86"/>
      <c r="T41" s="82"/>
      <c r="U41" s="82"/>
      <c r="V41" s="82"/>
      <c r="W41" s="79" t="s">
        <v>44</v>
      </c>
      <c r="X41" s="79" t="s">
        <v>56</v>
      </c>
      <c r="Y41" s="79" t="s">
        <v>46</v>
      </c>
      <c r="Z41" s="78" t="s">
        <v>58</v>
      </c>
      <c r="AA41" s="89" t="s">
        <v>146</v>
      </c>
      <c r="AB41" s="89" t="s">
        <v>147</v>
      </c>
      <c r="AC41" s="79" t="s">
        <v>50</v>
      </c>
    </row>
    <row r="42" spans="2:29" s="56" customFormat="1" ht="61.5" customHeight="1" x14ac:dyDescent="0.25">
      <c r="B42" s="57" t="s">
        <v>148</v>
      </c>
      <c r="C42" s="58" t="s">
        <v>52</v>
      </c>
      <c r="D42" s="59" t="s">
        <v>36</v>
      </c>
      <c r="E42" s="60" t="s">
        <v>53</v>
      </c>
      <c r="F42" s="145" t="s">
        <v>149</v>
      </c>
      <c r="G42" s="61" t="s">
        <v>39</v>
      </c>
      <c r="H42" s="62" t="s">
        <v>55</v>
      </c>
      <c r="I42" s="63" t="s">
        <v>41</v>
      </c>
      <c r="J42" s="64" t="s">
        <v>42</v>
      </c>
      <c r="K42" s="64" t="s">
        <v>43</v>
      </c>
      <c r="L42" s="148">
        <v>793</v>
      </c>
      <c r="M42" s="65">
        <v>3000000</v>
      </c>
      <c r="N42" s="65">
        <v>3000000</v>
      </c>
      <c r="O42" s="66"/>
      <c r="P42" s="67"/>
      <c r="Q42" s="67"/>
      <c r="R42" s="68"/>
      <c r="S42" s="69"/>
      <c r="T42" s="70"/>
      <c r="U42" s="70"/>
      <c r="V42" s="70"/>
      <c r="W42" s="63" t="s">
        <v>44</v>
      </c>
      <c r="X42" s="63" t="s">
        <v>56</v>
      </c>
      <c r="Y42" s="63" t="s">
        <v>72</v>
      </c>
      <c r="Z42" s="62" t="s">
        <v>58</v>
      </c>
      <c r="AA42" s="71" t="s">
        <v>146</v>
      </c>
      <c r="AB42" s="71" t="s">
        <v>147</v>
      </c>
      <c r="AC42" s="63" t="s">
        <v>50</v>
      </c>
    </row>
    <row r="43" spans="2:29" s="143" customFormat="1" ht="60.75" thickBot="1" x14ac:dyDescent="0.3">
      <c r="B43" s="110" t="s">
        <v>150</v>
      </c>
      <c r="C43" s="111" t="s">
        <v>61</v>
      </c>
      <c r="D43" s="112" t="s">
        <v>36</v>
      </c>
      <c r="E43" s="113" t="s">
        <v>62</v>
      </c>
      <c r="F43" s="146" t="s">
        <v>151</v>
      </c>
      <c r="G43" s="114" t="s">
        <v>39</v>
      </c>
      <c r="H43" s="115" t="s">
        <v>55</v>
      </c>
      <c r="I43" s="116" t="s">
        <v>41</v>
      </c>
      <c r="J43" s="117" t="s">
        <v>42</v>
      </c>
      <c r="K43" s="118" t="s">
        <v>64</v>
      </c>
      <c r="L43" s="163">
        <v>4.8</v>
      </c>
      <c r="M43" s="119">
        <v>1000000</v>
      </c>
      <c r="N43" s="120"/>
      <c r="O43" s="121"/>
      <c r="P43" s="119">
        <v>1000000</v>
      </c>
      <c r="Q43" s="121"/>
      <c r="R43" s="122"/>
      <c r="S43" s="123"/>
      <c r="T43" s="123"/>
      <c r="U43" s="123"/>
      <c r="V43" s="123"/>
      <c r="W43" s="116" t="s">
        <v>44</v>
      </c>
      <c r="X43" s="116" t="s">
        <v>56</v>
      </c>
      <c r="Y43" s="116" t="s">
        <v>46</v>
      </c>
      <c r="Z43" s="115" t="s">
        <v>58</v>
      </c>
      <c r="AA43" s="118" t="s">
        <v>146</v>
      </c>
      <c r="AB43" s="118" t="s">
        <v>147</v>
      </c>
      <c r="AC43" s="116" t="s">
        <v>50</v>
      </c>
    </row>
    <row r="44" spans="2:29" s="56" customFormat="1" ht="60" x14ac:dyDescent="0.25">
      <c r="B44" s="73" t="s">
        <v>152</v>
      </c>
      <c r="C44" s="74" t="s">
        <v>35</v>
      </c>
      <c r="D44" s="75" t="s">
        <v>36</v>
      </c>
      <c r="E44" s="76" t="s">
        <v>37</v>
      </c>
      <c r="F44" s="129" t="s">
        <v>153</v>
      </c>
      <c r="G44" s="77" t="s">
        <v>39</v>
      </c>
      <c r="H44" s="78" t="s">
        <v>55</v>
      </c>
      <c r="I44" s="79" t="s">
        <v>41</v>
      </c>
      <c r="J44" s="80" t="s">
        <v>42</v>
      </c>
      <c r="K44" s="80" t="s">
        <v>43</v>
      </c>
      <c r="L44" s="147">
        <v>793</v>
      </c>
      <c r="M44" s="81">
        <v>3000000</v>
      </c>
      <c r="N44" s="82"/>
      <c r="O44" s="83"/>
      <c r="P44" s="81">
        <v>3000000</v>
      </c>
      <c r="Q44" s="84"/>
      <c r="R44" s="85"/>
      <c r="S44" s="86"/>
      <c r="T44" s="82"/>
      <c r="U44" s="82"/>
      <c r="V44" s="82"/>
      <c r="W44" s="79" t="s">
        <v>44</v>
      </c>
      <c r="X44" s="79" t="s">
        <v>56</v>
      </c>
      <c r="Y44" s="79" t="s">
        <v>46</v>
      </c>
      <c r="Z44" s="78" t="s">
        <v>58</v>
      </c>
      <c r="AA44" s="89" t="s">
        <v>154</v>
      </c>
      <c r="AB44" s="89" t="s">
        <v>155</v>
      </c>
      <c r="AC44" s="79" t="s">
        <v>50</v>
      </c>
    </row>
    <row r="45" spans="2:29" s="56" customFormat="1" ht="66" customHeight="1" x14ac:dyDescent="0.25">
      <c r="B45" s="57" t="s">
        <v>156</v>
      </c>
      <c r="C45" s="58" t="s">
        <v>52</v>
      </c>
      <c r="D45" s="59" t="s">
        <v>36</v>
      </c>
      <c r="E45" s="60" t="s">
        <v>53</v>
      </c>
      <c r="F45" s="145" t="s">
        <v>157</v>
      </c>
      <c r="G45" s="61" t="s">
        <v>39</v>
      </c>
      <c r="H45" s="62" t="s">
        <v>55</v>
      </c>
      <c r="I45" s="63" t="s">
        <v>41</v>
      </c>
      <c r="J45" s="64" t="s">
        <v>42</v>
      </c>
      <c r="K45" s="64" t="s">
        <v>43</v>
      </c>
      <c r="L45" s="148">
        <v>793</v>
      </c>
      <c r="M45" s="65">
        <v>3000000</v>
      </c>
      <c r="N45" s="65">
        <v>3000000</v>
      </c>
      <c r="O45" s="66"/>
      <c r="P45" s="67"/>
      <c r="Q45" s="67"/>
      <c r="R45" s="68"/>
      <c r="S45" s="69"/>
      <c r="T45" s="70"/>
      <c r="U45" s="70"/>
      <c r="V45" s="70"/>
      <c r="W45" s="63" t="s">
        <v>44</v>
      </c>
      <c r="X45" s="63" t="s">
        <v>56</v>
      </c>
      <c r="Y45" s="63" t="s">
        <v>72</v>
      </c>
      <c r="Z45" s="62" t="s">
        <v>58</v>
      </c>
      <c r="AA45" s="71" t="s">
        <v>154</v>
      </c>
      <c r="AB45" s="71" t="s">
        <v>155</v>
      </c>
      <c r="AC45" s="63" t="s">
        <v>50</v>
      </c>
    </row>
    <row r="46" spans="2:29" s="143" customFormat="1" ht="60.75" thickBot="1" x14ac:dyDescent="0.3">
      <c r="B46" s="110" t="s">
        <v>158</v>
      </c>
      <c r="C46" s="111" t="s">
        <v>61</v>
      </c>
      <c r="D46" s="112" t="s">
        <v>36</v>
      </c>
      <c r="E46" s="113" t="s">
        <v>62</v>
      </c>
      <c r="F46" s="146" t="s">
        <v>159</v>
      </c>
      <c r="G46" s="114" t="s">
        <v>39</v>
      </c>
      <c r="H46" s="115" t="s">
        <v>55</v>
      </c>
      <c r="I46" s="116" t="s">
        <v>41</v>
      </c>
      <c r="J46" s="117" t="s">
        <v>42</v>
      </c>
      <c r="K46" s="118" t="s">
        <v>64</v>
      </c>
      <c r="L46" s="163">
        <v>4.8</v>
      </c>
      <c r="M46" s="119">
        <v>1000000</v>
      </c>
      <c r="N46" s="120"/>
      <c r="O46" s="121"/>
      <c r="P46" s="119">
        <v>1000000</v>
      </c>
      <c r="Q46" s="121"/>
      <c r="R46" s="122"/>
      <c r="S46" s="123"/>
      <c r="T46" s="123"/>
      <c r="U46" s="123"/>
      <c r="V46" s="123"/>
      <c r="W46" s="116" t="s">
        <v>44</v>
      </c>
      <c r="X46" s="116" t="s">
        <v>56</v>
      </c>
      <c r="Y46" s="116" t="s">
        <v>46</v>
      </c>
      <c r="Z46" s="115" t="s">
        <v>58</v>
      </c>
      <c r="AA46" s="118" t="s">
        <v>154</v>
      </c>
      <c r="AB46" s="118" t="s">
        <v>155</v>
      </c>
      <c r="AC46" s="116" t="s">
        <v>50</v>
      </c>
    </row>
    <row r="47" spans="2:29" s="56" customFormat="1" ht="60" x14ac:dyDescent="0.25">
      <c r="B47" s="73" t="s">
        <v>160</v>
      </c>
      <c r="C47" s="74" t="s">
        <v>35</v>
      </c>
      <c r="D47" s="75" t="s">
        <v>36</v>
      </c>
      <c r="E47" s="76" t="s">
        <v>37</v>
      </c>
      <c r="F47" s="129" t="s">
        <v>161</v>
      </c>
      <c r="G47" s="77" t="s">
        <v>39</v>
      </c>
      <c r="H47" s="78" t="s">
        <v>55</v>
      </c>
      <c r="I47" s="79" t="s">
        <v>41</v>
      </c>
      <c r="J47" s="80" t="s">
        <v>42</v>
      </c>
      <c r="K47" s="80" t="s">
        <v>43</v>
      </c>
      <c r="L47" s="147">
        <v>793</v>
      </c>
      <c r="M47" s="81">
        <v>3000000</v>
      </c>
      <c r="N47" s="82"/>
      <c r="O47" s="83"/>
      <c r="P47" s="81">
        <v>3000000</v>
      </c>
      <c r="Q47" s="84"/>
      <c r="R47" s="85"/>
      <c r="S47" s="86"/>
      <c r="T47" s="82"/>
      <c r="U47" s="82"/>
      <c r="V47" s="82"/>
      <c r="W47" s="79" t="s">
        <v>44</v>
      </c>
      <c r="X47" s="79" t="s">
        <v>56</v>
      </c>
      <c r="Y47" s="79" t="s">
        <v>46</v>
      </c>
      <c r="Z47" s="78" t="s">
        <v>58</v>
      </c>
      <c r="AA47" s="89" t="s">
        <v>162</v>
      </c>
      <c r="AB47" s="89" t="s">
        <v>163</v>
      </c>
      <c r="AC47" s="79" t="s">
        <v>50</v>
      </c>
    </row>
    <row r="48" spans="2:29" s="56" customFormat="1" ht="62.25" customHeight="1" x14ac:dyDescent="0.25">
      <c r="B48" s="57" t="s">
        <v>164</v>
      </c>
      <c r="C48" s="168" t="s">
        <v>52</v>
      </c>
      <c r="D48" s="59" t="s">
        <v>36</v>
      </c>
      <c r="E48" s="60" t="s">
        <v>53</v>
      </c>
      <c r="F48" s="145" t="s">
        <v>165</v>
      </c>
      <c r="G48" s="61" t="s">
        <v>39</v>
      </c>
      <c r="H48" s="62" t="s">
        <v>55</v>
      </c>
      <c r="I48" s="63" t="s">
        <v>41</v>
      </c>
      <c r="J48" s="64" t="s">
        <v>42</v>
      </c>
      <c r="K48" s="64" t="s">
        <v>43</v>
      </c>
      <c r="L48" s="148">
        <v>67</v>
      </c>
      <c r="M48" s="65">
        <v>245720.56</v>
      </c>
      <c r="N48" s="65">
        <v>245720.56</v>
      </c>
      <c r="O48" s="66"/>
      <c r="P48" s="67"/>
      <c r="Q48" s="67"/>
      <c r="R48" s="68"/>
      <c r="S48" s="69"/>
      <c r="T48" s="70"/>
      <c r="U48" s="70"/>
      <c r="V48" s="70"/>
      <c r="W48" s="63" t="s">
        <v>44</v>
      </c>
      <c r="X48" s="63" t="s">
        <v>56</v>
      </c>
      <c r="Y48" s="63" t="s">
        <v>72</v>
      </c>
      <c r="Z48" s="62" t="s">
        <v>58</v>
      </c>
      <c r="AA48" s="71" t="s">
        <v>162</v>
      </c>
      <c r="AB48" s="71" t="s">
        <v>163</v>
      </c>
      <c r="AC48" s="63" t="s">
        <v>50</v>
      </c>
    </row>
    <row r="49" spans="2:29" s="143" customFormat="1" ht="60.75" thickBot="1" x14ac:dyDescent="0.3">
      <c r="B49" s="110" t="s">
        <v>166</v>
      </c>
      <c r="C49" s="111" t="s">
        <v>61</v>
      </c>
      <c r="D49" s="112" t="s">
        <v>36</v>
      </c>
      <c r="E49" s="113" t="s">
        <v>62</v>
      </c>
      <c r="F49" s="146" t="s">
        <v>167</v>
      </c>
      <c r="G49" s="114" t="s">
        <v>39</v>
      </c>
      <c r="H49" s="115" t="s">
        <v>55</v>
      </c>
      <c r="I49" s="116" t="s">
        <v>41</v>
      </c>
      <c r="J49" s="117" t="s">
        <v>42</v>
      </c>
      <c r="K49" s="118" t="s">
        <v>64</v>
      </c>
      <c r="L49" s="163">
        <v>4.8</v>
      </c>
      <c r="M49" s="119">
        <v>1000000</v>
      </c>
      <c r="N49" s="120"/>
      <c r="O49" s="121"/>
      <c r="P49" s="119">
        <v>1000000</v>
      </c>
      <c r="Q49" s="121"/>
      <c r="R49" s="122"/>
      <c r="S49" s="123"/>
      <c r="T49" s="123"/>
      <c r="U49" s="123"/>
      <c r="V49" s="123"/>
      <c r="W49" s="116" t="s">
        <v>44</v>
      </c>
      <c r="X49" s="116" t="s">
        <v>56</v>
      </c>
      <c r="Y49" s="116" t="s">
        <v>46</v>
      </c>
      <c r="Z49" s="115" t="s">
        <v>58</v>
      </c>
      <c r="AA49" s="118" t="s">
        <v>162</v>
      </c>
      <c r="AB49" s="118" t="s">
        <v>163</v>
      </c>
      <c r="AC49" s="116" t="s">
        <v>50</v>
      </c>
    </row>
    <row r="50" spans="2:29" s="56" customFormat="1" ht="60" x14ac:dyDescent="0.25">
      <c r="B50" s="73" t="s">
        <v>168</v>
      </c>
      <c r="C50" s="74" t="s">
        <v>35</v>
      </c>
      <c r="D50" s="75" t="s">
        <v>36</v>
      </c>
      <c r="E50" s="76" t="s">
        <v>37</v>
      </c>
      <c r="F50" s="129" t="s">
        <v>169</v>
      </c>
      <c r="G50" s="77" t="s">
        <v>39</v>
      </c>
      <c r="H50" s="78" t="s">
        <v>55</v>
      </c>
      <c r="I50" s="79" t="s">
        <v>41</v>
      </c>
      <c r="J50" s="80" t="s">
        <v>42</v>
      </c>
      <c r="K50" s="80" t="s">
        <v>43</v>
      </c>
      <c r="L50" s="147">
        <v>793</v>
      </c>
      <c r="M50" s="81">
        <v>3000000</v>
      </c>
      <c r="N50" s="82"/>
      <c r="O50" s="83"/>
      <c r="P50" s="81">
        <v>3000000</v>
      </c>
      <c r="Q50" s="84"/>
      <c r="R50" s="85"/>
      <c r="S50" s="86"/>
      <c r="T50" s="82"/>
      <c r="U50" s="82"/>
      <c r="V50" s="82"/>
      <c r="W50" s="79" t="s">
        <v>44</v>
      </c>
      <c r="X50" s="79" t="s">
        <v>56</v>
      </c>
      <c r="Y50" s="79" t="s">
        <v>46</v>
      </c>
      <c r="Z50" s="78" t="s">
        <v>58</v>
      </c>
      <c r="AA50" s="89" t="s">
        <v>170</v>
      </c>
      <c r="AB50" s="89" t="s">
        <v>171</v>
      </c>
      <c r="AC50" s="79" t="s">
        <v>50</v>
      </c>
    </row>
    <row r="51" spans="2:29" s="143" customFormat="1" ht="60.75" thickBot="1" x14ac:dyDescent="0.3">
      <c r="B51" s="110" t="s">
        <v>172</v>
      </c>
      <c r="C51" s="111" t="s">
        <v>61</v>
      </c>
      <c r="D51" s="112" t="s">
        <v>36</v>
      </c>
      <c r="E51" s="113" t="s">
        <v>62</v>
      </c>
      <c r="F51" s="146" t="s">
        <v>173</v>
      </c>
      <c r="G51" s="114" t="s">
        <v>39</v>
      </c>
      <c r="H51" s="115" t="s">
        <v>55</v>
      </c>
      <c r="I51" s="116" t="s">
        <v>41</v>
      </c>
      <c r="J51" s="117" t="s">
        <v>42</v>
      </c>
      <c r="K51" s="118" t="s">
        <v>64</v>
      </c>
      <c r="L51" s="163">
        <v>4.8</v>
      </c>
      <c r="M51" s="119">
        <v>1000000</v>
      </c>
      <c r="N51" s="120"/>
      <c r="O51" s="121"/>
      <c r="P51" s="119">
        <v>1000000</v>
      </c>
      <c r="Q51" s="121"/>
      <c r="R51" s="122"/>
      <c r="S51" s="123"/>
      <c r="T51" s="123"/>
      <c r="U51" s="123"/>
      <c r="V51" s="123"/>
      <c r="W51" s="116" t="s">
        <v>44</v>
      </c>
      <c r="X51" s="116" t="s">
        <v>56</v>
      </c>
      <c r="Y51" s="116" t="s">
        <v>46</v>
      </c>
      <c r="Z51" s="115" t="s">
        <v>58</v>
      </c>
      <c r="AA51" s="118" t="s">
        <v>170</v>
      </c>
      <c r="AB51" s="118" t="s">
        <v>171</v>
      </c>
      <c r="AC51" s="116" t="s">
        <v>50</v>
      </c>
    </row>
    <row r="52" spans="2:29" s="56" customFormat="1" ht="60" x14ac:dyDescent="0.25">
      <c r="B52" s="73" t="s">
        <v>174</v>
      </c>
      <c r="C52" s="74" t="s">
        <v>35</v>
      </c>
      <c r="D52" s="75" t="s">
        <v>36</v>
      </c>
      <c r="E52" s="76" t="s">
        <v>37</v>
      </c>
      <c r="F52" s="129" t="s">
        <v>175</v>
      </c>
      <c r="G52" s="77" t="s">
        <v>39</v>
      </c>
      <c r="H52" s="78" t="s">
        <v>55</v>
      </c>
      <c r="I52" s="79" t="s">
        <v>41</v>
      </c>
      <c r="J52" s="80" t="s">
        <v>42</v>
      </c>
      <c r="K52" s="80" t="s">
        <v>43</v>
      </c>
      <c r="L52" s="147">
        <v>793</v>
      </c>
      <c r="M52" s="81">
        <v>3000000</v>
      </c>
      <c r="N52" s="82"/>
      <c r="O52" s="83"/>
      <c r="P52" s="81">
        <v>3000000</v>
      </c>
      <c r="Q52" s="84"/>
      <c r="R52" s="85"/>
      <c r="S52" s="86"/>
      <c r="T52" s="82"/>
      <c r="U52" s="82"/>
      <c r="V52" s="82"/>
      <c r="W52" s="79" t="s">
        <v>44</v>
      </c>
      <c r="X52" s="79" t="s">
        <v>56</v>
      </c>
      <c r="Y52" s="79" t="s">
        <v>46</v>
      </c>
      <c r="Z52" s="78" t="s">
        <v>58</v>
      </c>
      <c r="AA52" s="89" t="s">
        <v>176</v>
      </c>
      <c r="AB52" s="89" t="s">
        <v>177</v>
      </c>
      <c r="AC52" s="79" t="s">
        <v>50</v>
      </c>
    </row>
    <row r="53" spans="2:29" s="143" customFormat="1" ht="60.75" thickBot="1" x14ac:dyDescent="0.3">
      <c r="B53" s="110" t="s">
        <v>178</v>
      </c>
      <c r="C53" s="111" t="s">
        <v>61</v>
      </c>
      <c r="D53" s="112" t="s">
        <v>36</v>
      </c>
      <c r="E53" s="113" t="s">
        <v>62</v>
      </c>
      <c r="F53" s="146" t="s">
        <v>179</v>
      </c>
      <c r="G53" s="114" t="s">
        <v>39</v>
      </c>
      <c r="H53" s="115" t="s">
        <v>55</v>
      </c>
      <c r="I53" s="116" t="s">
        <v>41</v>
      </c>
      <c r="J53" s="117" t="s">
        <v>42</v>
      </c>
      <c r="K53" s="118" t="s">
        <v>64</v>
      </c>
      <c r="L53" s="163">
        <v>4.8</v>
      </c>
      <c r="M53" s="119">
        <v>1000000</v>
      </c>
      <c r="N53" s="120"/>
      <c r="O53" s="121"/>
      <c r="P53" s="119">
        <v>1000000</v>
      </c>
      <c r="Q53" s="121"/>
      <c r="R53" s="122"/>
      <c r="S53" s="123"/>
      <c r="T53" s="123"/>
      <c r="U53" s="123"/>
      <c r="V53" s="123"/>
      <c r="W53" s="116" t="s">
        <v>44</v>
      </c>
      <c r="X53" s="116" t="s">
        <v>56</v>
      </c>
      <c r="Y53" s="116" t="s">
        <v>46</v>
      </c>
      <c r="Z53" s="115" t="s">
        <v>58</v>
      </c>
      <c r="AA53" s="118" t="s">
        <v>176</v>
      </c>
      <c r="AB53" s="118" t="s">
        <v>177</v>
      </c>
      <c r="AC53" s="116" t="s">
        <v>50</v>
      </c>
    </row>
    <row r="54" spans="2:29" s="56" customFormat="1" ht="60" x14ac:dyDescent="0.25">
      <c r="B54" s="73" t="s">
        <v>180</v>
      </c>
      <c r="C54" s="74" t="s">
        <v>35</v>
      </c>
      <c r="D54" s="75" t="s">
        <v>36</v>
      </c>
      <c r="E54" s="76" t="s">
        <v>37</v>
      </c>
      <c r="F54" s="129" t="s">
        <v>181</v>
      </c>
      <c r="G54" s="77" t="s">
        <v>39</v>
      </c>
      <c r="H54" s="78" t="s">
        <v>55</v>
      </c>
      <c r="I54" s="79" t="s">
        <v>41</v>
      </c>
      <c r="J54" s="80" t="s">
        <v>42</v>
      </c>
      <c r="K54" s="80" t="s">
        <v>43</v>
      </c>
      <c r="L54" s="147">
        <v>793</v>
      </c>
      <c r="M54" s="81">
        <v>3000000</v>
      </c>
      <c r="N54" s="82"/>
      <c r="O54" s="83"/>
      <c r="P54" s="81">
        <v>3000000</v>
      </c>
      <c r="Q54" s="84"/>
      <c r="R54" s="85"/>
      <c r="S54" s="86"/>
      <c r="T54" s="82"/>
      <c r="U54" s="82"/>
      <c r="V54" s="82"/>
      <c r="W54" s="79" t="s">
        <v>44</v>
      </c>
      <c r="X54" s="79" t="s">
        <v>56</v>
      </c>
      <c r="Y54" s="79" t="s">
        <v>46</v>
      </c>
      <c r="Z54" s="78" t="s">
        <v>58</v>
      </c>
      <c r="AA54" s="89" t="s">
        <v>182</v>
      </c>
      <c r="AB54" s="89" t="s">
        <v>183</v>
      </c>
      <c r="AC54" s="79" t="s">
        <v>50</v>
      </c>
    </row>
    <row r="55" spans="2:29" s="143" customFormat="1" ht="60.75" thickBot="1" x14ac:dyDescent="0.3">
      <c r="B55" s="110" t="s">
        <v>184</v>
      </c>
      <c r="C55" s="111" t="s">
        <v>61</v>
      </c>
      <c r="D55" s="112" t="s">
        <v>36</v>
      </c>
      <c r="E55" s="113" t="s">
        <v>62</v>
      </c>
      <c r="F55" s="146" t="s">
        <v>185</v>
      </c>
      <c r="G55" s="114" t="s">
        <v>39</v>
      </c>
      <c r="H55" s="115" t="s">
        <v>55</v>
      </c>
      <c r="I55" s="116" t="s">
        <v>41</v>
      </c>
      <c r="J55" s="117" t="s">
        <v>42</v>
      </c>
      <c r="K55" s="118" t="s">
        <v>64</v>
      </c>
      <c r="L55" s="163">
        <v>6.2</v>
      </c>
      <c r="M55" s="119">
        <v>1300000</v>
      </c>
      <c r="N55" s="120"/>
      <c r="O55" s="121"/>
      <c r="P55" s="119">
        <v>1300000</v>
      </c>
      <c r="Q55" s="121"/>
      <c r="R55" s="122"/>
      <c r="S55" s="123"/>
      <c r="T55" s="123"/>
      <c r="U55" s="123"/>
      <c r="V55" s="123"/>
      <c r="W55" s="116" t="s">
        <v>44</v>
      </c>
      <c r="X55" s="116" t="s">
        <v>56</v>
      </c>
      <c r="Y55" s="116" t="s">
        <v>46</v>
      </c>
      <c r="Z55" s="115" t="s">
        <v>58</v>
      </c>
      <c r="AA55" s="118" t="s">
        <v>182</v>
      </c>
      <c r="AB55" s="118" t="s">
        <v>183</v>
      </c>
      <c r="AC55" s="116" t="s">
        <v>50</v>
      </c>
    </row>
    <row r="56" spans="2:29" s="56" customFormat="1" ht="60" x14ac:dyDescent="0.25">
      <c r="B56" s="73" t="s">
        <v>186</v>
      </c>
      <c r="C56" s="74" t="s">
        <v>35</v>
      </c>
      <c r="D56" s="75" t="s">
        <v>36</v>
      </c>
      <c r="E56" s="76" t="s">
        <v>37</v>
      </c>
      <c r="F56" s="129" t="s">
        <v>187</v>
      </c>
      <c r="G56" s="77" t="s">
        <v>39</v>
      </c>
      <c r="H56" s="78" t="s">
        <v>55</v>
      </c>
      <c r="I56" s="79" t="s">
        <v>41</v>
      </c>
      <c r="J56" s="80" t="s">
        <v>42</v>
      </c>
      <c r="K56" s="80" t="s">
        <v>43</v>
      </c>
      <c r="L56" s="147">
        <v>793</v>
      </c>
      <c r="M56" s="81">
        <v>3000000</v>
      </c>
      <c r="N56" s="82"/>
      <c r="O56" s="83"/>
      <c r="P56" s="81">
        <v>3000000</v>
      </c>
      <c r="Q56" s="84"/>
      <c r="R56" s="85"/>
      <c r="S56" s="86"/>
      <c r="T56" s="82"/>
      <c r="U56" s="82"/>
      <c r="V56" s="82"/>
      <c r="W56" s="79" t="s">
        <v>44</v>
      </c>
      <c r="X56" s="79" t="s">
        <v>56</v>
      </c>
      <c r="Y56" s="79" t="s">
        <v>46</v>
      </c>
      <c r="Z56" s="78" t="s">
        <v>58</v>
      </c>
      <c r="AA56" s="89" t="s">
        <v>188</v>
      </c>
      <c r="AB56" s="89" t="s">
        <v>189</v>
      </c>
      <c r="AC56" s="79" t="s">
        <v>50</v>
      </c>
    </row>
    <row r="57" spans="2:29" s="143" customFormat="1" ht="60.75" thickBot="1" x14ac:dyDescent="0.3">
      <c r="B57" s="110" t="s">
        <v>190</v>
      </c>
      <c r="C57" s="111" t="s">
        <v>61</v>
      </c>
      <c r="D57" s="112" t="s">
        <v>36</v>
      </c>
      <c r="E57" s="113" t="s">
        <v>62</v>
      </c>
      <c r="F57" s="146" t="s">
        <v>191</v>
      </c>
      <c r="G57" s="114" t="s">
        <v>39</v>
      </c>
      <c r="H57" s="115" t="s">
        <v>55</v>
      </c>
      <c r="I57" s="116" t="s">
        <v>41</v>
      </c>
      <c r="J57" s="117" t="s">
        <v>42</v>
      </c>
      <c r="K57" s="118" t="s">
        <v>64</v>
      </c>
      <c r="L57" s="163">
        <v>6.2</v>
      </c>
      <c r="M57" s="119">
        <v>1300000</v>
      </c>
      <c r="N57" s="120"/>
      <c r="O57" s="121"/>
      <c r="P57" s="119">
        <v>1300000</v>
      </c>
      <c r="Q57" s="121"/>
      <c r="R57" s="122"/>
      <c r="S57" s="123"/>
      <c r="T57" s="123"/>
      <c r="U57" s="123"/>
      <c r="V57" s="123"/>
      <c r="W57" s="116" t="s">
        <v>44</v>
      </c>
      <c r="X57" s="116" t="s">
        <v>56</v>
      </c>
      <c r="Y57" s="116" t="s">
        <v>46</v>
      </c>
      <c r="Z57" s="115" t="s">
        <v>58</v>
      </c>
      <c r="AA57" s="118" t="s">
        <v>188</v>
      </c>
      <c r="AB57" s="118" t="s">
        <v>189</v>
      </c>
      <c r="AC57" s="116" t="s">
        <v>50</v>
      </c>
    </row>
    <row r="58" spans="2:29" s="56" customFormat="1" ht="60" x14ac:dyDescent="0.25">
      <c r="B58" s="73" t="s">
        <v>192</v>
      </c>
      <c r="C58" s="74" t="s">
        <v>35</v>
      </c>
      <c r="D58" s="75" t="s">
        <v>36</v>
      </c>
      <c r="E58" s="76" t="s">
        <v>37</v>
      </c>
      <c r="F58" s="129" t="s">
        <v>193</v>
      </c>
      <c r="G58" s="77" t="s">
        <v>39</v>
      </c>
      <c r="H58" s="78" t="s">
        <v>55</v>
      </c>
      <c r="I58" s="79" t="s">
        <v>41</v>
      </c>
      <c r="J58" s="80" t="s">
        <v>42</v>
      </c>
      <c r="K58" s="80" t="s">
        <v>43</v>
      </c>
      <c r="L58" s="147">
        <v>793</v>
      </c>
      <c r="M58" s="81">
        <v>3000000</v>
      </c>
      <c r="N58" s="82"/>
      <c r="O58" s="83"/>
      <c r="P58" s="81">
        <v>3000000</v>
      </c>
      <c r="Q58" s="84"/>
      <c r="R58" s="85"/>
      <c r="S58" s="86"/>
      <c r="T58" s="82"/>
      <c r="U58" s="82"/>
      <c r="V58" s="82"/>
      <c r="W58" s="79" t="s">
        <v>44</v>
      </c>
      <c r="X58" s="79" t="s">
        <v>56</v>
      </c>
      <c r="Y58" s="79" t="s">
        <v>46</v>
      </c>
      <c r="Z58" s="78" t="s">
        <v>58</v>
      </c>
      <c r="AA58" s="89" t="s">
        <v>194</v>
      </c>
      <c r="AB58" s="89" t="s">
        <v>195</v>
      </c>
      <c r="AC58" s="79" t="s">
        <v>50</v>
      </c>
    </row>
    <row r="59" spans="2:29" s="143" customFormat="1" ht="60.75" thickBot="1" x14ac:dyDescent="0.3">
      <c r="B59" s="110" t="s">
        <v>196</v>
      </c>
      <c r="C59" s="111" t="s">
        <v>61</v>
      </c>
      <c r="D59" s="112" t="s">
        <v>36</v>
      </c>
      <c r="E59" s="113" t="s">
        <v>62</v>
      </c>
      <c r="F59" s="146" t="s">
        <v>197</v>
      </c>
      <c r="G59" s="114" t="s">
        <v>39</v>
      </c>
      <c r="H59" s="115" t="s">
        <v>55</v>
      </c>
      <c r="I59" s="116" t="s">
        <v>41</v>
      </c>
      <c r="J59" s="117" t="s">
        <v>42</v>
      </c>
      <c r="K59" s="118" t="s">
        <v>64</v>
      </c>
      <c r="L59" s="163">
        <v>6.2</v>
      </c>
      <c r="M59" s="119">
        <v>1300000</v>
      </c>
      <c r="N59" s="120"/>
      <c r="O59" s="121"/>
      <c r="P59" s="119">
        <v>1300000</v>
      </c>
      <c r="Q59" s="121"/>
      <c r="R59" s="122"/>
      <c r="S59" s="123"/>
      <c r="T59" s="123"/>
      <c r="U59" s="123"/>
      <c r="V59" s="123"/>
      <c r="W59" s="116" t="s">
        <v>44</v>
      </c>
      <c r="X59" s="116" t="s">
        <v>56</v>
      </c>
      <c r="Y59" s="116" t="s">
        <v>46</v>
      </c>
      <c r="Z59" s="115" t="s">
        <v>58</v>
      </c>
      <c r="AA59" s="118" t="s">
        <v>194</v>
      </c>
      <c r="AB59" s="118" t="s">
        <v>195</v>
      </c>
      <c r="AC59" s="116" t="s">
        <v>50</v>
      </c>
    </row>
    <row r="60" spans="2:29" s="56" customFormat="1" ht="60" x14ac:dyDescent="0.25">
      <c r="B60" s="73" t="s">
        <v>198</v>
      </c>
      <c r="C60" s="74" t="s">
        <v>35</v>
      </c>
      <c r="D60" s="75" t="s">
        <v>36</v>
      </c>
      <c r="E60" s="76" t="s">
        <v>37</v>
      </c>
      <c r="F60" s="129" t="s">
        <v>199</v>
      </c>
      <c r="G60" s="77" t="s">
        <v>39</v>
      </c>
      <c r="H60" s="78" t="s">
        <v>55</v>
      </c>
      <c r="I60" s="79" t="s">
        <v>41</v>
      </c>
      <c r="J60" s="80" t="s">
        <v>42</v>
      </c>
      <c r="K60" s="80" t="s">
        <v>43</v>
      </c>
      <c r="L60" s="147">
        <v>860</v>
      </c>
      <c r="M60" s="81">
        <v>3245720.56</v>
      </c>
      <c r="N60" s="82"/>
      <c r="O60" s="83"/>
      <c r="P60" s="81">
        <v>3245720.56</v>
      </c>
      <c r="Q60" s="84"/>
      <c r="R60" s="85"/>
      <c r="S60" s="86"/>
      <c r="T60" s="82"/>
      <c r="U60" s="82"/>
      <c r="V60" s="82"/>
      <c r="W60" s="79" t="s">
        <v>44</v>
      </c>
      <c r="X60" s="79" t="s">
        <v>56</v>
      </c>
      <c r="Y60" s="79" t="s">
        <v>46</v>
      </c>
      <c r="Z60" s="78" t="s">
        <v>58</v>
      </c>
      <c r="AA60" s="89" t="s">
        <v>200</v>
      </c>
      <c r="AB60" s="89" t="s">
        <v>201</v>
      </c>
      <c r="AC60" s="79" t="s">
        <v>50</v>
      </c>
    </row>
    <row r="61" spans="2:29" s="143" customFormat="1" ht="60.75" thickBot="1" x14ac:dyDescent="0.3">
      <c r="B61" s="110" t="s">
        <v>202</v>
      </c>
      <c r="C61" s="111" t="s">
        <v>61</v>
      </c>
      <c r="D61" s="112" t="s">
        <v>36</v>
      </c>
      <c r="E61" s="113" t="s">
        <v>62</v>
      </c>
      <c r="F61" s="146" t="s">
        <v>203</v>
      </c>
      <c r="G61" s="114" t="s">
        <v>39</v>
      </c>
      <c r="H61" s="115" t="s">
        <v>55</v>
      </c>
      <c r="I61" s="116" t="s">
        <v>41</v>
      </c>
      <c r="J61" s="117" t="s">
        <v>42</v>
      </c>
      <c r="K61" s="118" t="s">
        <v>64</v>
      </c>
      <c r="L61" s="164">
        <v>6.75</v>
      </c>
      <c r="M61" s="119">
        <v>1443967.44</v>
      </c>
      <c r="N61" s="120"/>
      <c r="O61" s="121"/>
      <c r="P61" s="119">
        <v>1443967.44</v>
      </c>
      <c r="Q61" s="121"/>
      <c r="R61" s="122"/>
      <c r="S61" s="123"/>
      <c r="T61" s="123"/>
      <c r="U61" s="123"/>
      <c r="V61" s="123"/>
      <c r="W61" s="116" t="s">
        <v>44</v>
      </c>
      <c r="X61" s="116" t="s">
        <v>56</v>
      </c>
      <c r="Y61" s="116" t="s">
        <v>46</v>
      </c>
      <c r="Z61" s="115" t="s">
        <v>58</v>
      </c>
      <c r="AA61" s="118" t="s">
        <v>200</v>
      </c>
      <c r="AB61" s="118" t="s">
        <v>201</v>
      </c>
      <c r="AC61" s="116" t="s">
        <v>50</v>
      </c>
    </row>
    <row r="62" spans="2:29" ht="15" customHeight="1" x14ac:dyDescent="0.25">
      <c r="B62" s="7"/>
      <c r="C62" s="7"/>
      <c r="D62" s="7"/>
      <c r="E62" s="9"/>
      <c r="F62" s="7"/>
      <c r="G62" s="7"/>
      <c r="H62" s="7"/>
      <c r="I62" s="7"/>
      <c r="J62" s="7"/>
      <c r="K62" s="7"/>
      <c r="L62" s="8"/>
      <c r="M62" s="7"/>
      <c r="N62" s="7"/>
      <c r="O62" s="7"/>
      <c r="P62" s="7"/>
      <c r="Q62" s="7"/>
      <c r="R62" s="7"/>
    </row>
    <row r="63" spans="2:29" ht="15" customHeight="1" x14ac:dyDescent="0.25">
      <c r="B63" s="171" t="s">
        <v>212</v>
      </c>
      <c r="C63" s="7"/>
      <c r="D63" s="7"/>
      <c r="E63" s="9"/>
      <c r="F63" s="7"/>
      <c r="G63" s="7"/>
      <c r="H63" s="7"/>
      <c r="I63" s="7"/>
      <c r="J63" s="7"/>
      <c r="K63" s="7" t="s">
        <v>204</v>
      </c>
      <c r="L63" s="8" t="s">
        <v>205</v>
      </c>
      <c r="M63" s="144">
        <f>SUM(M13:M61)</f>
        <v>112335973.84</v>
      </c>
      <c r="N63" s="144"/>
      <c r="O63" s="7"/>
      <c r="P63" s="7"/>
      <c r="Q63" s="7"/>
      <c r="R63" s="7"/>
    </row>
    <row r="64" spans="2:29" ht="15" customHeight="1" x14ac:dyDescent="0.25">
      <c r="B64" s="7"/>
      <c r="C64" s="7"/>
      <c r="D64" s="7"/>
      <c r="E64" s="9"/>
      <c r="F64" s="7"/>
      <c r="G64" s="7"/>
      <c r="H64" s="7"/>
      <c r="I64" s="7"/>
      <c r="J64" s="7"/>
      <c r="K64" s="8">
        <f>L13+L19+L23+L27+L31+L35+L38+L41+L44+L47+L50+L52+L54+L56+L58+L60</f>
        <v>10252</v>
      </c>
      <c r="L64" s="8" t="s">
        <v>206</v>
      </c>
      <c r="M64" s="144">
        <f>M13+M19+M23+M27+M31+M35+M38+M41+M44+M47+M50+M52+M54+M56+M58+M60</f>
        <v>38784870.020000003</v>
      </c>
      <c r="N64" s="7">
        <v>38784870.020000003</v>
      </c>
      <c r="O64" s="144"/>
      <c r="P64" s="7"/>
      <c r="Q64" s="7"/>
      <c r="R64" s="7"/>
    </row>
    <row r="65" spans="2:18" ht="15" customHeight="1" x14ac:dyDescent="0.25">
      <c r="B65" s="7"/>
      <c r="C65" s="7"/>
      <c r="D65" s="7"/>
      <c r="E65" s="9"/>
      <c r="F65" s="7"/>
      <c r="G65" s="7"/>
      <c r="H65" s="7"/>
      <c r="I65" s="7"/>
      <c r="J65" s="7"/>
      <c r="K65" s="8">
        <f>L14+L17+L20+L24+L28+L32+L36+L39+L42+L45+L48</f>
        <v>10252</v>
      </c>
      <c r="L65" s="8" t="s">
        <v>207</v>
      </c>
      <c r="M65" s="144">
        <f>M14+M17+M20+M24+M28+M32+M36+M39+M42+M45+M48</f>
        <v>38784870.020000003</v>
      </c>
      <c r="N65" s="7">
        <v>38784870.020000003</v>
      </c>
      <c r="O65" s="144"/>
      <c r="P65" s="7"/>
      <c r="Q65" s="7"/>
      <c r="R65" s="7"/>
    </row>
    <row r="66" spans="2:18" ht="15" customHeight="1" x14ac:dyDescent="0.25">
      <c r="B66" s="7"/>
      <c r="C66" s="7"/>
      <c r="D66" s="7"/>
      <c r="E66" s="9"/>
      <c r="F66" s="7"/>
      <c r="G66" s="7"/>
      <c r="H66" s="7"/>
      <c r="I66" s="7"/>
      <c r="J66" s="7"/>
      <c r="K66" s="160">
        <f>L15+L21+L25+L29+L33+L37+L40+L43+L46+L49+L51+L53+L55+L57+L59+L61</f>
        <v>83.149999999999977</v>
      </c>
      <c r="L66" s="8" t="s">
        <v>208</v>
      </c>
      <c r="M66" s="144">
        <f>M15+M21+M25+M29+M33+M37+M40+M43+M46+M49+M51+M53+M55+M57+M59+M61</f>
        <v>17383116.900000002</v>
      </c>
      <c r="N66" s="7">
        <v>17383116.899999999</v>
      </c>
      <c r="O66" s="144"/>
      <c r="P66" s="7"/>
      <c r="Q66" s="7"/>
      <c r="R66" s="7"/>
    </row>
    <row r="67" spans="2:18" ht="15" customHeight="1" x14ac:dyDescent="0.25">
      <c r="B67" s="7"/>
      <c r="C67" s="7"/>
      <c r="D67" s="7"/>
      <c r="E67" s="9"/>
      <c r="F67" s="7"/>
      <c r="G67" s="7"/>
      <c r="H67" s="7"/>
      <c r="I67" s="7"/>
      <c r="J67" s="7"/>
      <c r="K67" s="160">
        <f>L16+L18+L22+L26+L30+L34</f>
        <v>83.149999999999991</v>
      </c>
      <c r="L67" s="8" t="s">
        <v>209</v>
      </c>
      <c r="M67" s="144">
        <f>M16+M18+M22+M26+M30+M34</f>
        <v>17383116.899999999</v>
      </c>
      <c r="N67" s="7">
        <v>17383116.899999999</v>
      </c>
      <c r="O67" s="144"/>
      <c r="P67" s="7"/>
      <c r="Q67" s="7"/>
      <c r="R67" s="7"/>
    </row>
    <row r="68" spans="2:18" ht="15" customHeight="1" x14ac:dyDescent="0.25">
      <c r="B68" s="7"/>
      <c r="C68" s="7"/>
      <c r="D68" s="7"/>
      <c r="E68" s="9"/>
      <c r="F68" s="7"/>
      <c r="G68" s="7"/>
      <c r="H68" s="7"/>
      <c r="I68" s="7"/>
      <c r="J68" s="7"/>
      <c r="K68" s="7"/>
      <c r="L68" s="8"/>
      <c r="M68" s="7"/>
      <c r="N68" s="160">
        <f>SUM(N64:N67)</f>
        <v>112335973.84</v>
      </c>
      <c r="O68" s="7">
        <f>120199492.02*7/107</f>
        <v>7863518.1695327098</v>
      </c>
      <c r="P68" s="160">
        <f>N68+O68</f>
        <v>120199492.00953272</v>
      </c>
      <c r="Q68" s="7"/>
      <c r="R68" s="7"/>
    </row>
    <row r="69" spans="2:18" ht="15" customHeight="1" x14ac:dyDescent="0.25">
      <c r="B69" s="7"/>
      <c r="C69" s="7"/>
      <c r="D69" s="7"/>
      <c r="E69" s="9"/>
      <c r="F69" s="7"/>
      <c r="G69" s="7"/>
      <c r="H69" s="7"/>
      <c r="I69" s="7"/>
      <c r="J69" s="7"/>
      <c r="K69" s="7"/>
      <c r="L69" s="8"/>
      <c r="M69" s="7"/>
      <c r="N69" s="7"/>
      <c r="O69" s="7" t="s">
        <v>210</v>
      </c>
      <c r="P69" s="7" t="s">
        <v>211</v>
      </c>
      <c r="Q69" s="7"/>
      <c r="R69" s="7"/>
    </row>
  </sheetData>
  <autoFilter ref="B11:AC29" xr:uid="{038193CE-E682-4F1E-90CF-5CE2ED9EBEEA}"/>
  <mergeCells count="28">
    <mergeCell ref="W1:AB1"/>
    <mergeCell ref="B5:AB5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B3:AC3"/>
    <mergeCell ref="AC9:AC11"/>
    <mergeCell ref="AB9:AB11"/>
    <mergeCell ref="N9:V9"/>
    <mergeCell ref="W9:W11"/>
    <mergeCell ref="X9:X11"/>
    <mergeCell ref="Y9:Y11"/>
    <mergeCell ref="Z9:Z11"/>
    <mergeCell ref="AA9:AA11"/>
    <mergeCell ref="N10:Q10"/>
    <mergeCell ref="R10:R11"/>
    <mergeCell ref="S10:S11"/>
    <mergeCell ref="T10:T11"/>
    <mergeCell ref="V10:V1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2" fitToWidth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dae36cbf-93a9-442d-a8f3-11e84dab39c7">
      <Terms xmlns="http://schemas.microsoft.com/office/infopath/2007/PartnerControls"/>
    </lcf76f155ced4ddcb4097134ff3c332f>
    <SharedWithUsers xmlns="57ced1c0-dd17-4bc1-a49b-8d58a8b9fb5a">
      <UserInfo>
        <DisplayName>Indrė Žemaitienė</DisplayName>
        <AccountId>334</AccountId>
        <AccountType/>
      </UserInfo>
      <UserInfo>
        <DisplayName>Agnė Vičkačkaitė</DisplayName>
        <AccountId>1516</AccountId>
        <AccountType/>
      </UserInfo>
      <UserInfo>
        <DisplayName>Renata Chadyšienė</DisplayName>
        <AccountId>562</AccountId>
        <AccountType/>
      </UserInfo>
    </SharedWithUsers>
    <_Flow_SignoffStatus xmlns="dae36cbf-93a9-442d-a8f3-11e84dab39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85A6FC0E2542A9BC9EE64DDD2771" ma:contentTypeVersion="19" ma:contentTypeDescription="Create a new document." ma:contentTypeScope="" ma:versionID="544a358ec62d378d21c2b6b44161392f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dae36cbf-93a9-442d-a8f3-11e84dab39c7" xmlns:ns5="fb82805b-4725-417c-9992-107fa9b8f2e4" targetNamespace="http://schemas.microsoft.com/office/2006/metadata/properties" ma:root="true" ma:fieldsID="ab9f2c8603af68deb95228153db01eb9" ns2:_="" ns3:_="" ns4:_="" ns5:_="">
    <xsd:import namespace="52cb1114-a659-49af-a8a1-f8a6abfefc25"/>
    <xsd:import namespace="57ced1c0-dd17-4bc1-a49b-8d58a8b9fb5a"/>
    <xsd:import namespace="dae36cbf-93a9-442d-a8f3-11e84dab39c7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36cbf-93a9-442d-a8f3-11e84dab39c7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3BB256-5494-4C81-AF95-638D7151C7F5}">
  <ds:schemaRefs>
    <ds:schemaRef ds:uri="http://www.w3.org/XML/1998/namespace"/>
    <ds:schemaRef ds:uri="57ced1c0-dd17-4bc1-a49b-8d58a8b9fb5a"/>
    <ds:schemaRef ds:uri="fb82805b-4725-417c-9992-107fa9b8f2e4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2cb1114-a659-49af-a8a1-f8a6abfefc25"/>
    <ds:schemaRef ds:uri="http://schemas.microsoft.com/office/infopath/2007/PartnerControls"/>
    <ds:schemaRef ds:uri="http://schemas.openxmlformats.org/package/2006/metadata/core-properties"/>
    <ds:schemaRef ds:uri="dae36cbf-93a9-442d-a8f3-11e84dab39c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54F9DA-557E-45E7-B595-001B540F9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dae36cbf-93a9-442d-a8f3-11e84dab39c7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KP 2024 09 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 II etapas</dc:title>
  <dc:subject/>
  <dc:creator>Zita Markevičienė</dc:creator>
  <cp:keywords/>
  <dc:description/>
  <cp:lastModifiedBy>Vytautas Abrutis</cp:lastModifiedBy>
  <cp:revision/>
  <dcterms:created xsi:type="dcterms:W3CDTF">2022-01-31T19:03:43Z</dcterms:created>
  <dcterms:modified xsi:type="dcterms:W3CDTF">2025-09-26T12:49:55Z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0x01010082B885A6FC0E2542A9BC9EE64DDD2771</vt:lpwstr>
  </property>
  <property fmtid="{D5CDD505-2E9C-101B-9397-08002B2CF9AE}" pid="3" name="MediaServiceImageTags">
    <vt:lpwstr/>
  </property>
  <property fmtid="{D5CDD505-2E9C-101B-9397-08002B2CF9AE}" pid="4" name="DmsPermissionsFlags">
    <vt:lpwstr>,SECTRUE,</vt:lpwstr>
  </property>
  <property fmtid="{D5CDD505-2E9C-101B-9397-08002B2CF9AE}" pid="5" name="DmsPermissionsUsers">
    <vt:lpwstr>1189;#Andrius Deksnys;#1113;#Kristina Dėjė</vt:lpwstr>
  </property>
  <property fmtid="{D5CDD505-2E9C-101B-9397-08002B2CF9AE}" pid="6" name="DmsPermissionsConfid">
    <vt:bool>true</vt:bool>
  </property>
  <property fmtid="{D5CDD505-2E9C-101B-9397-08002B2CF9AE}" pid="7" name="DmsPermissionsDivisions">
    <vt:lpwstr/>
  </property>
  <property fmtid="{D5CDD505-2E9C-101B-9397-08002B2CF9AE}" pid="8" name="TaxCatchAll">
    <vt:lpwstr/>
  </property>
</Properties>
</file>