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tenergagen-my.sharepoint.com/personal/zilvinas_macerinskas_ena_lt/Documents/Documents/2022/SUMITTABLE konfiguravimas/Juridiniai 9, 10, 11, 12/i www/"/>
    </mc:Choice>
  </mc:AlternateContent>
  <xr:revisionPtr revIDLastSave="7" documentId="8_{D6485548-7E45-483F-939E-B190409BF070}" xr6:coauthVersionLast="47" xr6:coauthVersionMax="47" xr10:uidLastSave="{CA6E9E75-7FC4-49FF-9000-8350F0E2775F}"/>
  <bookViews>
    <workbookView xWindow="-120" yWindow="-120" windowWidth="38640" windowHeight="15720" tabRatio="569" xr2:uid="{A78C5AE8-2252-473C-A9B2-94DABCFF2049}"/>
  </bookViews>
  <sheets>
    <sheet name="12 kvietimas (be PVM)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4" l="1"/>
  <c r="H18" i="4" s="1"/>
  <c r="I18" i="4" s="1"/>
  <c r="J18" i="4" s="1"/>
  <c r="F12" i="4"/>
  <c r="G19" i="4" s="1"/>
  <c r="I19" i="4" s="1"/>
  <c r="J19" i="4" s="1"/>
  <c r="E12" i="4"/>
  <c r="H16" i="4" s="1"/>
  <c r="I16" i="4" s="1"/>
  <c r="D12" i="4"/>
  <c r="G17" i="4" s="1"/>
  <c r="I17" i="4" s="1"/>
  <c r="J17" i="4" s="1"/>
  <c r="I20" i="4" l="1"/>
  <c r="J16" i="4"/>
  <c r="J20" i="4" s="1"/>
  <c r="K20" i="4" l="1"/>
</calcChain>
</file>

<file path=xl/sharedStrings.xml><?xml version="1.0" encoding="utf-8"?>
<sst xmlns="http://schemas.openxmlformats.org/spreadsheetml/2006/main" count="118" uniqueCount="30">
  <si>
    <t>Eilutės Nr.</t>
  </si>
  <si>
    <t>NT objekto, kuriame bus įrengtos elektromobilių įkrovimo prieigos, adresas 
(Pvz. Smidrų g. 21A, 47493 Kaunas )</t>
  </si>
  <si>
    <r>
      <t xml:space="preserve">NT objekto (-ų), kuriuose bus įrengiama stotelė su prieiga,  </t>
    </r>
    <r>
      <rPr>
        <b/>
        <u/>
        <sz val="10"/>
        <rFont val="Calibri"/>
        <family val="2"/>
        <charset val="186"/>
        <scheme val="minor"/>
      </rPr>
      <t>UNIKALUS NUMERIS</t>
    </r>
  </si>
  <si>
    <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  <scheme val="minor"/>
      </rPr>
      <t>STOTELIŲ</t>
    </r>
    <r>
      <rPr>
        <b/>
        <sz val="10"/>
        <color rgb="FF000000"/>
        <rFont val="Calibri"/>
        <family val="2"/>
        <charset val="186"/>
        <scheme val="minor"/>
      </rPr>
      <t xml:space="preserve"> ANT SIENOS skaičius, vnt.</t>
    </r>
  </si>
  <si>
    <r>
      <t xml:space="preserve">NT objekte planuojamų įrengti </t>
    </r>
    <r>
      <rPr>
        <b/>
        <u/>
        <sz val="10"/>
        <color rgb="FF000000"/>
        <rFont val="Calibri"/>
        <family val="2"/>
        <charset val="186"/>
        <scheme val="minor"/>
      </rPr>
      <t>PRIEIGŲ</t>
    </r>
    <r>
      <rPr>
        <b/>
        <sz val="10"/>
        <color rgb="FF000000"/>
        <rFont val="Calibri"/>
        <family val="2"/>
        <charset val="186"/>
        <scheme val="minor"/>
      </rPr>
      <t xml:space="preserve"> ANT SIENOS skaičius, vnt.</t>
    </r>
  </si>
  <si>
    <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  <scheme val="minor"/>
      </rPr>
      <t>STOTELIŲ</t>
    </r>
    <r>
      <rPr>
        <b/>
        <sz val="10"/>
        <color rgb="FF000000"/>
        <rFont val="Calibri"/>
        <family val="2"/>
        <charset val="186"/>
        <scheme val="minor"/>
      </rPr>
      <t xml:space="preserve"> ANT ŽEMĖS skaičius, vnt.</t>
    </r>
  </si>
  <si>
    <r>
      <t xml:space="preserve">NT objekte planuojamų įrengti </t>
    </r>
    <r>
      <rPr>
        <b/>
        <u/>
        <sz val="10"/>
        <color rgb="FF000000"/>
        <rFont val="Calibri"/>
        <family val="2"/>
        <charset val="186"/>
        <scheme val="minor"/>
      </rPr>
      <t>PRIEIGŲ</t>
    </r>
    <r>
      <rPr>
        <b/>
        <sz val="10"/>
        <color rgb="FF000000"/>
        <rFont val="Calibri"/>
        <family val="2"/>
        <charset val="186"/>
        <scheme val="minor"/>
      </rPr>
      <t xml:space="preserve"> ANT ŽEMĖS skaičius, vnt.</t>
    </r>
  </si>
  <si>
    <t>.</t>
  </si>
  <si>
    <t>VISO</t>
  </si>
  <si>
    <t>Eil. Nr.</t>
  </si>
  <si>
    <t>Supaprastintai apmokamų išlaidų dydžio kodas</t>
  </si>
  <si>
    <t>Supapras-tintai apmokamų išlaidų dydžio versija</t>
  </si>
  <si>
    <t>Supaprastintai apmokamų išlaidų dydžio pavadinimas</t>
  </si>
  <si>
    <t>Supaprastintai apmokamų išlaidų dydis, EUR</t>
  </si>
  <si>
    <t>Finansavimo intensyvumas, proc.</t>
  </si>
  <si>
    <t xml:space="preserve">Stotelių skaičius </t>
  </si>
  <si>
    <t xml:space="preserve">Prieigų skaičius </t>
  </si>
  <si>
    <t>Planuojama  tinkamų išlaidų suma, EUR (paskaičiuota automatiškai pagal nustatytus įkainius)</t>
  </si>
  <si>
    <t xml:space="preserve">Prašoma finansuoti išlaidų suma, EUR (20 %) </t>
  </si>
  <si>
    <t>Nuosavo įnašo suma, EUR (80%)</t>
  </si>
  <si>
    <t>FĮ-03-05</t>
  </si>
  <si>
    <t>01</t>
  </si>
  <si>
    <t>Fiksuotasis vieneto įkainis juridiniams asmenims už ANT SIENOS įrengtą elektromobilių įkrovimo stotelę su prieiga (7–22 kW galios), be PVM*</t>
  </si>
  <si>
    <t>N/A</t>
  </si>
  <si>
    <t>FĮ-03-07</t>
  </si>
  <si>
    <t>Fiksuotasis vieneto įkainis juridiniams asmenims už elektromobilių įkrovimo stotelės papildomus būtinuosius priedus ir įrengimo darbus, kai stotelė įrengiama ANT SIENOS (7–22 kW galios), be PVM**</t>
  </si>
  <si>
    <t>FĮ-03-09</t>
  </si>
  <si>
    <t>Fiksuotasis vieneto įkainis juridiniams asmenims už ant žemės įrengtą elektromobilių įkrovimo stotelę su prieiga (7–22 kW galios), be PVM*</t>
  </si>
  <si>
    <t>FĮ-03-11</t>
  </si>
  <si>
    <t>Fiksuotasis vieneto įkainis juridiniams asmenims už elektromobilių įkrovimo stotelės papildomus būtinuosius priedus ir įrengimo darbus, kai stotelė įrengiama ant žemės  (7–22 kW galios), be PVM**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</si>
</sst>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61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9C0006"/>
      <name val="Calibri"/>
      <family val="2"/>
      <charset val="186"/>
      <scheme val="minor"/>
    </font>
    <font>
      <b/>
      <u/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u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2" fillId="6" borderId="0" applyNumberFormat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5" borderId="1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0" fillId="9" borderId="1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/>
    </xf>
    <xf numFmtId="0" fontId="7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2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" fontId="7" fillId="0" borderId="9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047BD-1631-4BE3-AF2D-924EDBA26192}">
  <dimension ref="A1:K22"/>
  <sheetViews>
    <sheetView tabSelected="1" zoomScale="85" zoomScaleNormal="85" workbookViewId="0">
      <selection activeCell="K20" sqref="A1:K20"/>
    </sheetView>
  </sheetViews>
  <sheetFormatPr defaultRowHeight="15" x14ac:dyDescent="0.25"/>
  <cols>
    <col min="1" max="1" width="12.85546875" customWidth="1"/>
    <col min="2" max="2" width="23.7109375" customWidth="1"/>
    <col min="3" max="3" width="21.5703125" customWidth="1"/>
    <col min="4" max="4" width="25" customWidth="1"/>
    <col min="5" max="5" width="19" customWidth="1"/>
    <col min="6" max="6" width="16.28515625" customWidth="1"/>
    <col min="7" max="7" width="14.28515625" customWidth="1"/>
    <col min="8" max="8" width="12.5703125" customWidth="1"/>
    <col min="9" max="9" width="28.140625" customWidth="1"/>
    <col min="10" max="10" width="22.28515625" customWidth="1"/>
    <col min="11" max="11" width="12.5703125" customWidth="1"/>
    <col min="13" max="13" width="11.85546875" customWidth="1"/>
  </cols>
  <sheetData>
    <row r="1" spans="1:11" s="5" customFormat="1" ht="75.75" customHeight="1" x14ac:dyDescent="0.2">
      <c r="A1" s="31" t="s">
        <v>0</v>
      </c>
      <c r="B1" s="31" t="s">
        <v>1</v>
      </c>
      <c r="C1" s="24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5" t="s">
        <v>7</v>
      </c>
      <c r="I1" s="5" t="s">
        <v>7</v>
      </c>
      <c r="K1" s="5" t="s">
        <v>7</v>
      </c>
    </row>
    <row r="2" spans="1:11" s="5" customFormat="1" ht="12.75" x14ac:dyDescent="0.2">
      <c r="A2" s="3">
        <v>1</v>
      </c>
      <c r="B2" s="1"/>
      <c r="C2" s="26"/>
      <c r="D2" s="41"/>
      <c r="E2" s="42"/>
      <c r="F2" s="43"/>
      <c r="G2" s="44"/>
      <c r="H2" s="5" t="s">
        <v>7</v>
      </c>
      <c r="I2" s="5" t="s">
        <v>7</v>
      </c>
      <c r="J2" s="5" t="s">
        <v>7</v>
      </c>
      <c r="K2" s="5" t="s">
        <v>7</v>
      </c>
    </row>
    <row r="3" spans="1:11" s="5" customFormat="1" ht="12.75" x14ac:dyDescent="0.2">
      <c r="A3" s="3">
        <v>2</v>
      </c>
      <c r="B3" s="2"/>
      <c r="C3" s="26"/>
      <c r="D3" s="45"/>
      <c r="E3" s="42"/>
      <c r="F3" s="43"/>
      <c r="G3" s="44"/>
      <c r="H3" s="5" t="s">
        <v>7</v>
      </c>
      <c r="I3" s="5" t="s">
        <v>7</v>
      </c>
      <c r="J3" s="5" t="s">
        <v>7</v>
      </c>
      <c r="K3" s="5" t="s">
        <v>7</v>
      </c>
    </row>
    <row r="4" spans="1:11" s="5" customFormat="1" ht="12.75" x14ac:dyDescent="0.2">
      <c r="A4" s="3">
        <v>3</v>
      </c>
      <c r="B4" s="2"/>
      <c r="C4" s="26"/>
      <c r="D4" s="45"/>
      <c r="E4" s="42"/>
      <c r="F4" s="43"/>
      <c r="G4" s="44"/>
      <c r="H4" s="5" t="s">
        <v>7</v>
      </c>
      <c r="I4" s="5" t="s">
        <v>7</v>
      </c>
      <c r="J4" s="5" t="s">
        <v>7</v>
      </c>
      <c r="K4" s="5" t="s">
        <v>7</v>
      </c>
    </row>
    <row r="5" spans="1:11" s="5" customFormat="1" ht="12.75" x14ac:dyDescent="0.2">
      <c r="A5" s="3">
        <v>4</v>
      </c>
      <c r="B5" s="2"/>
      <c r="C5" s="26"/>
      <c r="D5" s="45"/>
      <c r="E5" s="42"/>
      <c r="F5" s="43"/>
      <c r="G5" s="44"/>
      <c r="H5" s="5" t="s">
        <v>7</v>
      </c>
      <c r="I5" s="5" t="s">
        <v>7</v>
      </c>
      <c r="J5" s="5" t="s">
        <v>7</v>
      </c>
      <c r="K5" s="5" t="s">
        <v>7</v>
      </c>
    </row>
    <row r="6" spans="1:11" s="5" customFormat="1" ht="12.75" x14ac:dyDescent="0.2">
      <c r="A6" s="3">
        <v>5</v>
      </c>
      <c r="B6" s="2"/>
      <c r="C6" s="26"/>
      <c r="D6" s="45"/>
      <c r="E6" s="42"/>
      <c r="F6" s="43"/>
      <c r="G6" s="44"/>
      <c r="H6" s="5" t="s">
        <v>7</v>
      </c>
      <c r="I6" s="5" t="s">
        <v>7</v>
      </c>
      <c r="J6" s="5" t="s">
        <v>7</v>
      </c>
      <c r="K6" s="5" t="s">
        <v>7</v>
      </c>
    </row>
    <row r="7" spans="1:11" s="5" customFormat="1" ht="12.75" x14ac:dyDescent="0.2">
      <c r="A7" s="3">
        <v>6</v>
      </c>
      <c r="B7" s="2"/>
      <c r="C7" s="26"/>
      <c r="D7" s="45"/>
      <c r="E7" s="42"/>
      <c r="F7" s="43"/>
      <c r="G7" s="44"/>
      <c r="H7" s="5" t="s">
        <v>7</v>
      </c>
      <c r="I7" s="5" t="s">
        <v>7</v>
      </c>
      <c r="J7" s="5" t="s">
        <v>7</v>
      </c>
      <c r="K7" s="5" t="s">
        <v>7</v>
      </c>
    </row>
    <row r="8" spans="1:11" s="5" customFormat="1" ht="12.75" x14ac:dyDescent="0.2">
      <c r="A8" s="3">
        <v>7</v>
      </c>
      <c r="B8" s="2"/>
      <c r="C8" s="26"/>
      <c r="D8" s="45"/>
      <c r="E8" s="42"/>
      <c r="F8" s="43"/>
      <c r="G8" s="44"/>
      <c r="H8" s="5" t="s">
        <v>7</v>
      </c>
      <c r="I8" s="5" t="s">
        <v>7</v>
      </c>
      <c r="J8" s="5" t="s">
        <v>7</v>
      </c>
      <c r="K8" s="5" t="s">
        <v>7</v>
      </c>
    </row>
    <row r="9" spans="1:11" s="5" customFormat="1" ht="12.75" x14ac:dyDescent="0.2">
      <c r="A9" s="3">
        <v>8</v>
      </c>
      <c r="B9" s="2"/>
      <c r="C9" s="26"/>
      <c r="D9" s="45"/>
      <c r="E9" s="42"/>
      <c r="F9" s="43"/>
      <c r="G9" s="44"/>
      <c r="H9" s="5" t="s">
        <v>7</v>
      </c>
      <c r="I9" s="5" t="s">
        <v>7</v>
      </c>
      <c r="J9" s="5" t="s">
        <v>7</v>
      </c>
      <c r="K9" s="5" t="s">
        <v>7</v>
      </c>
    </row>
    <row r="10" spans="1:11" s="5" customFormat="1" ht="12.75" x14ac:dyDescent="0.2">
      <c r="A10" s="3">
        <v>9</v>
      </c>
      <c r="B10" s="2"/>
      <c r="C10" s="26"/>
      <c r="D10" s="45"/>
      <c r="E10" s="42"/>
      <c r="F10" s="43"/>
      <c r="G10" s="44"/>
      <c r="H10" s="5" t="s">
        <v>7</v>
      </c>
      <c r="I10" s="5" t="s">
        <v>7</v>
      </c>
      <c r="J10" s="5" t="s">
        <v>7</v>
      </c>
      <c r="K10" s="5" t="s">
        <v>7</v>
      </c>
    </row>
    <row r="11" spans="1:11" s="5" customFormat="1" ht="12.75" x14ac:dyDescent="0.2">
      <c r="A11" s="3">
        <v>10</v>
      </c>
      <c r="B11" s="2"/>
      <c r="C11" s="26"/>
      <c r="D11" s="45"/>
      <c r="E11" s="42"/>
      <c r="F11" s="43"/>
      <c r="G11" s="44"/>
      <c r="H11" s="5" t="s">
        <v>7</v>
      </c>
      <c r="I11" s="5" t="s">
        <v>7</v>
      </c>
      <c r="J11" s="5" t="s">
        <v>7</v>
      </c>
      <c r="K11" s="5" t="s">
        <v>7</v>
      </c>
    </row>
    <row r="12" spans="1:11" s="7" customFormat="1" ht="12.75" x14ac:dyDescent="0.2">
      <c r="A12" s="27" t="s">
        <v>7</v>
      </c>
      <c r="B12" s="3" t="s">
        <v>8</v>
      </c>
      <c r="C12" s="28" t="s">
        <v>7</v>
      </c>
      <c r="D12" s="25">
        <f t="shared" ref="D12:E12" si="0">SUM(D2:D11)</f>
        <v>0</v>
      </c>
      <c r="E12" s="23">
        <f t="shared" si="0"/>
        <v>0</v>
      </c>
      <c r="F12" s="14">
        <f>SUM(F2:F11)</f>
        <v>0</v>
      </c>
      <c r="G12" s="15">
        <f>SUM(G2:G11)</f>
        <v>0</v>
      </c>
      <c r="H12" s="5" t="s">
        <v>7</v>
      </c>
      <c r="I12" s="5" t="s">
        <v>7</v>
      </c>
      <c r="J12" s="5" t="s">
        <v>7</v>
      </c>
      <c r="K12" s="5" t="s">
        <v>7</v>
      </c>
    </row>
    <row r="13" spans="1:11" s="7" customFormat="1" ht="12.75" x14ac:dyDescent="0.2">
      <c r="A13" s="5" t="s">
        <v>7</v>
      </c>
      <c r="B13" s="5" t="s">
        <v>7</v>
      </c>
      <c r="C13" s="5" t="s">
        <v>7</v>
      </c>
      <c r="D13" s="5" t="s">
        <v>7</v>
      </c>
      <c r="E13" s="5" t="s">
        <v>7</v>
      </c>
      <c r="F13" s="5" t="s">
        <v>7</v>
      </c>
      <c r="G13" s="5" t="s">
        <v>7</v>
      </c>
      <c r="H13" s="5" t="s">
        <v>7</v>
      </c>
      <c r="I13" s="5" t="s">
        <v>7</v>
      </c>
      <c r="J13" s="5" t="s">
        <v>7</v>
      </c>
      <c r="K13" s="5" t="s">
        <v>7</v>
      </c>
    </row>
    <row r="14" spans="1:11" s="5" customFormat="1" ht="12.75" x14ac:dyDescent="0.2">
      <c r="A14" s="5" t="s">
        <v>7</v>
      </c>
      <c r="B14" s="5" t="s">
        <v>7</v>
      </c>
      <c r="C14" s="5" t="s">
        <v>7</v>
      </c>
      <c r="D14" s="5" t="s">
        <v>7</v>
      </c>
      <c r="E14" s="5" t="s">
        <v>7</v>
      </c>
      <c r="F14" s="5" t="s">
        <v>7</v>
      </c>
      <c r="G14" s="5" t="s">
        <v>7</v>
      </c>
      <c r="H14" s="5" t="s">
        <v>7</v>
      </c>
      <c r="I14" s="5" t="s">
        <v>7</v>
      </c>
      <c r="J14" s="5" t="s">
        <v>7</v>
      </c>
      <c r="K14" s="5" t="s">
        <v>7</v>
      </c>
    </row>
    <row r="15" spans="1:11" s="5" customFormat="1" ht="45" customHeight="1" x14ac:dyDescent="0.2">
      <c r="A15" s="32" t="s">
        <v>9</v>
      </c>
      <c r="B15" s="33" t="s">
        <v>10</v>
      </c>
      <c r="C15" s="33" t="s">
        <v>11</v>
      </c>
      <c r="D15" s="33" t="s">
        <v>12</v>
      </c>
      <c r="E15" s="33" t="s">
        <v>13</v>
      </c>
      <c r="F15" s="33" t="s">
        <v>14</v>
      </c>
      <c r="G15" s="37" t="s">
        <v>15</v>
      </c>
      <c r="H15" s="37" t="s">
        <v>16</v>
      </c>
      <c r="I15" s="17" t="s">
        <v>17</v>
      </c>
      <c r="J15" s="17" t="s">
        <v>18</v>
      </c>
      <c r="K15" s="29" t="s">
        <v>19</v>
      </c>
    </row>
    <row r="16" spans="1:11" s="5" customFormat="1" ht="80.25" customHeight="1" x14ac:dyDescent="0.2">
      <c r="A16" s="8">
        <v>1</v>
      </c>
      <c r="B16" s="8" t="s">
        <v>20</v>
      </c>
      <c r="C16" s="9" t="s">
        <v>21</v>
      </c>
      <c r="D16" s="10" t="s">
        <v>22</v>
      </c>
      <c r="E16" s="10">
        <v>908.84</v>
      </c>
      <c r="F16" s="16">
        <v>0.2</v>
      </c>
      <c r="G16" s="6" t="s">
        <v>23</v>
      </c>
      <c r="H16" s="20">
        <f>E12</f>
        <v>0</v>
      </c>
      <c r="I16" s="18">
        <f>ROUND(E16*H16,2)</f>
        <v>0</v>
      </c>
      <c r="J16" s="18">
        <f>ROUND(I16*F16,2)</f>
        <v>0</v>
      </c>
      <c r="K16" s="30" t="s">
        <v>23</v>
      </c>
    </row>
    <row r="17" spans="1:11" s="5" customFormat="1" ht="120.75" customHeight="1" x14ac:dyDescent="0.2">
      <c r="A17" s="8">
        <v>2</v>
      </c>
      <c r="B17" s="8" t="s">
        <v>24</v>
      </c>
      <c r="C17" s="9" t="s">
        <v>21</v>
      </c>
      <c r="D17" s="10" t="s">
        <v>25</v>
      </c>
      <c r="E17" s="10">
        <v>1077.0899999999999</v>
      </c>
      <c r="F17" s="16">
        <v>0.2</v>
      </c>
      <c r="G17" s="6">
        <f>D12</f>
        <v>0</v>
      </c>
      <c r="H17" s="20" t="s">
        <v>23</v>
      </c>
      <c r="I17" s="18">
        <f>ROUND(E17*G17,2)</f>
        <v>0</v>
      </c>
      <c r="J17" s="18">
        <f>ROUND(I17*F17,2)</f>
        <v>0</v>
      </c>
      <c r="K17" s="30" t="s">
        <v>23</v>
      </c>
    </row>
    <row r="18" spans="1:11" s="5" customFormat="1" ht="72.75" customHeight="1" x14ac:dyDescent="0.2">
      <c r="A18" s="8">
        <v>3</v>
      </c>
      <c r="B18" s="8" t="s">
        <v>26</v>
      </c>
      <c r="C18" s="9" t="s">
        <v>21</v>
      </c>
      <c r="D18" s="10" t="s">
        <v>27</v>
      </c>
      <c r="E18" s="10">
        <v>1346.7</v>
      </c>
      <c r="F18" s="16">
        <v>0.2</v>
      </c>
      <c r="G18" s="21" t="s">
        <v>23</v>
      </c>
      <c r="H18" s="22">
        <f>G12</f>
        <v>0</v>
      </c>
      <c r="I18" s="19">
        <f>ROUND(E18*H18,2)</f>
        <v>0</v>
      </c>
      <c r="J18" s="18">
        <f>ROUND(I18*F18,2)</f>
        <v>0</v>
      </c>
      <c r="K18" s="30" t="s">
        <v>23</v>
      </c>
    </row>
    <row r="19" spans="1:11" s="5" customFormat="1" ht="117.75" customHeight="1" x14ac:dyDescent="0.2">
      <c r="A19" s="11">
        <v>4</v>
      </c>
      <c r="B19" s="11" t="s">
        <v>28</v>
      </c>
      <c r="C19" s="12" t="s">
        <v>21</v>
      </c>
      <c r="D19" s="13" t="s">
        <v>29</v>
      </c>
      <c r="E19" s="13">
        <v>1977.12</v>
      </c>
      <c r="F19" s="16">
        <v>0.2</v>
      </c>
      <c r="G19" s="21">
        <f>F12</f>
        <v>0</v>
      </c>
      <c r="H19" s="22" t="s">
        <v>23</v>
      </c>
      <c r="I19" s="19">
        <f>ROUND((E19*G19),2)</f>
        <v>0</v>
      </c>
      <c r="J19" s="18">
        <f>ROUND(I19*F19,2)</f>
        <v>0</v>
      </c>
      <c r="K19" s="30" t="s">
        <v>23</v>
      </c>
    </row>
    <row r="20" spans="1:11" s="5" customFormat="1" ht="12.75" x14ac:dyDescent="0.2">
      <c r="A20" s="38" t="s">
        <v>7</v>
      </c>
      <c r="B20" s="38" t="s">
        <v>7</v>
      </c>
      <c r="C20" s="38" t="s">
        <v>7</v>
      </c>
      <c r="D20" s="38" t="s">
        <v>7</v>
      </c>
      <c r="E20" s="38" t="s">
        <v>7</v>
      </c>
      <c r="F20" s="38" t="s">
        <v>7</v>
      </c>
      <c r="G20" s="39" t="s">
        <v>7</v>
      </c>
      <c r="H20" s="34" t="s">
        <v>8</v>
      </c>
      <c r="I20" s="35">
        <f>ROUND(SUM(I16:I19),2)</f>
        <v>0</v>
      </c>
      <c r="J20" s="36">
        <f>ROUND(SUM(J16:J19),2)</f>
        <v>0</v>
      </c>
      <c r="K20" s="36">
        <f>ROUND(I20-J20,2)</f>
        <v>0</v>
      </c>
    </row>
    <row r="21" spans="1:11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</row>
  </sheetData>
  <sheetProtection algorithmName="SHA-512" hashValue="OCfo8OIq3I5xy/xSUhm9oLEb+itQok+ts0P2SMLaYolSceluCAz33iE3GFb7j8h2hxZuBTv/3u+pYM6cuoaYHg==" saltValue="aYQhZprbpYwkbQzX8jWF3A==" spinCount="100000" sheet="1" objects="1" scenarios="1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Audronė Nikšaitė</DisplayName>
        <AccountId>253</AccountId>
        <AccountType/>
      </UserInfo>
      <UserInfo>
        <DisplayName>Renata Chadyšienė</DisplayName>
        <AccountId>562</AccountId>
        <AccountType/>
      </UserInfo>
      <UserInfo>
        <DisplayName>Žilvinas Mačerinskas</DisplayName>
        <AccountId>301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164AB-39C4-4ADF-8A4A-11F0EFF294C0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dae36cbf-93a9-442d-a8f3-11e84dab39c7"/>
    <ds:schemaRef ds:uri="57ced1c0-dd17-4bc1-a49b-8d58a8b9fb5a"/>
  </ds:schemaRefs>
</ds:datastoreItem>
</file>

<file path=customXml/itemProps2.xml><?xml version="1.0" encoding="utf-8"?>
<ds:datastoreItem xmlns:ds="http://schemas.openxmlformats.org/officeDocument/2006/customXml" ds:itemID="{481137F1-A648-4805-9622-621749F4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BACC3-0FCC-4C36-B1A7-017017B0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kvietimas (be PVM)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</dc:creator>
  <cp:keywords/>
  <dc:description/>
  <cp:lastModifiedBy>Žilvinas Mačerinskas</cp:lastModifiedBy>
  <cp:revision/>
  <dcterms:created xsi:type="dcterms:W3CDTF">2022-10-25T07:21:56Z</dcterms:created>
  <dcterms:modified xsi:type="dcterms:W3CDTF">2023-10-23T06:20:22Z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