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energagen-my.sharepoint.com/personal/zilvinas_macerinskas_ena_lt/Documents/Documents/2022/SUMITTABLE konfiguravimas/5 Ikrovimo FA namuose/i www/"/>
    </mc:Choice>
  </mc:AlternateContent>
  <xr:revisionPtr revIDLastSave="16" documentId="8_{3E5C5833-E4E9-42F5-A01F-1CB157671409}" xr6:coauthVersionLast="47" xr6:coauthVersionMax="47" xr10:uidLastSave="{B10EFDE8-5716-442F-A184-489726472058}"/>
  <bookViews>
    <workbookView xWindow="-120" yWindow="-120" windowWidth="29040" windowHeight="15720" tabRatio="494" xr2:uid="{A78C5AE8-2252-473C-A9B2-94DABCFF2049}"/>
  </bookViews>
  <sheets>
    <sheet name="8 kvietima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F16" i="5"/>
  <c r="E16" i="5"/>
  <c r="D16" i="5"/>
  <c r="G8" i="5"/>
  <c r="H20" i="5" s="1"/>
  <c r="F8" i="5"/>
  <c r="E8" i="5"/>
  <c r="D8" i="5"/>
  <c r="H21" i="5" l="1"/>
  <c r="I21" i="5" s="1"/>
  <c r="J21" i="5" s="1"/>
  <c r="G23" i="5"/>
  <c r="I23" i="5" s="1"/>
  <c r="J23" i="5" s="1"/>
  <c r="I22" i="5"/>
  <c r="J22" i="5" s="1"/>
  <c r="G21" i="5"/>
  <c r="G22" i="5"/>
  <c r="G20" i="5"/>
  <c r="I20" i="5"/>
  <c r="G24" i="5" l="1"/>
  <c r="H24" i="5"/>
  <c r="I24" i="5"/>
  <c r="J20" i="5"/>
  <c r="J24" i="5" s="1"/>
  <c r="K24" i="5" l="1"/>
</calcChain>
</file>

<file path=xl/sharedStrings.xml><?xml version="1.0" encoding="utf-8"?>
<sst xmlns="http://schemas.openxmlformats.org/spreadsheetml/2006/main" count="139" uniqueCount="32">
  <si>
    <t>Eilutės Nr.</t>
  </si>
  <si>
    <t>NT objekto, kuriame bus įrengtos elektromobilių įkrovimo prieigos, adresas 
(Pvz. Smidrų g. 21A, 47493 Kaunas )</t>
  </si>
  <si>
    <r>
      <rPr>
        <b/>
        <sz val="10"/>
        <color rgb="FF000000"/>
        <rFont val="Calibri"/>
      </rPr>
      <t xml:space="preserve">NT objekto (-ų), kuriuose bus įrengiama stotelė su prieiga,  </t>
    </r>
    <r>
      <rPr>
        <b/>
        <u/>
        <sz val="10"/>
        <color rgb="FF000000"/>
        <rFont val="Calibri"/>
      </rPr>
      <t>UNIKALUS NUMERIS</t>
    </r>
  </si>
  <si>
    <r>
      <rPr>
        <b/>
        <sz val="10"/>
        <color rgb="FF000000"/>
        <rFont val="Calibri"/>
      </rPr>
      <t xml:space="preserve">NT objekte planuojamų įrengti įkrovimo </t>
    </r>
    <r>
      <rPr>
        <b/>
        <u/>
        <sz val="10"/>
        <color rgb="FF000000"/>
        <rFont val="Calibri"/>
      </rPr>
      <t>stotelių</t>
    </r>
    <r>
      <rPr>
        <b/>
        <sz val="10"/>
        <color rgb="FF000000"/>
        <rFont val="Calibri"/>
      </rPr>
      <t xml:space="preserve"> ANT SIENOS skaičius, vnt.</t>
    </r>
  </si>
  <si>
    <r>
      <rPr>
        <b/>
        <sz val="10"/>
        <color rgb="FF000000"/>
        <rFont val="Calibri"/>
      </rPr>
      <t xml:space="preserve">NT objekte planuojamų įrengti </t>
    </r>
    <r>
      <rPr>
        <b/>
        <u/>
        <sz val="10"/>
        <color rgb="FF000000"/>
        <rFont val="Calibri"/>
      </rPr>
      <t>prieigų</t>
    </r>
    <r>
      <rPr>
        <b/>
        <sz val="10"/>
        <color rgb="FF000000"/>
        <rFont val="Calibri"/>
      </rPr>
      <t xml:space="preserve"> ANT SIENOS skaičius, vnt.</t>
    </r>
  </si>
  <si>
    <r>
      <rPr>
        <b/>
        <sz val="10"/>
        <color rgb="FF000000"/>
        <rFont val="Calibri"/>
      </rPr>
      <t xml:space="preserve">NT objekte planuojamų įrengti įkrovimo </t>
    </r>
    <r>
      <rPr>
        <b/>
        <u/>
        <sz val="10"/>
        <color rgb="FF000000"/>
        <rFont val="Calibri"/>
      </rPr>
      <t>stotelių</t>
    </r>
    <r>
      <rPr>
        <b/>
        <sz val="10"/>
        <color rgb="FF000000"/>
        <rFont val="Calibri"/>
      </rPr>
      <t xml:space="preserve"> ANT ŽEMĖS skaičius, vnt.</t>
    </r>
  </si>
  <si>
    <r>
      <rPr>
        <b/>
        <sz val="10"/>
        <color rgb="FF000000"/>
        <rFont val="Calibri"/>
      </rPr>
      <t xml:space="preserve">NT objekte planuojamų įrengti </t>
    </r>
    <r>
      <rPr>
        <b/>
        <u/>
        <sz val="10"/>
        <color rgb="FF000000"/>
        <rFont val="Calibri"/>
      </rPr>
      <t>prieigų</t>
    </r>
    <r>
      <rPr>
        <b/>
        <sz val="10"/>
        <color rgb="FF000000"/>
        <rFont val="Calibri"/>
      </rPr>
      <t xml:space="preserve"> ANT ŽEMĖS skaičius, vnt.</t>
    </r>
  </si>
  <si>
    <t>.</t>
  </si>
  <si>
    <t>BE DINAMINIO GALIOS VALDYMO</t>
  </si>
  <si>
    <t>VISO</t>
  </si>
  <si>
    <t>SU DINAMINIU GALIOS VALDYMU</t>
  </si>
  <si>
    <t>Eil. Nr.</t>
  </si>
  <si>
    <t>Supaprastintai apmokamų išlaidų dydžio kodas</t>
  </si>
  <si>
    <t>Supaprastintai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</si>
  <si>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</si>
  <si>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</si>
  <si>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</si>
  <si>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</si>
  <si>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</si>
  <si>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</si>
  <si>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 xml:space="preserve">FĮ-41-05 </t>
  </si>
  <si>
    <t>01</t>
  </si>
  <si>
    <r>
      <rPr>
        <sz val="10"/>
        <color rgb="FF000000"/>
        <rFont val="Calibri"/>
        <scheme val="minor"/>
      </rPr>
      <t xml:space="preserve">Fiksuotasis vieneto įkainis už elektromobilių įkrovimo stotelę su prieiga, kai </t>
    </r>
    <r>
      <rPr>
        <b/>
        <sz val="10"/>
        <color rgb="FF000000"/>
        <rFont val="Calibri"/>
        <scheme val="minor"/>
      </rPr>
      <t>stotelė įrengta ant žemės</t>
    </r>
    <r>
      <rPr>
        <sz val="10"/>
        <color rgb="FF000000"/>
        <rFont val="Calibri"/>
        <scheme val="minor"/>
      </rPr>
      <t xml:space="preserve"> ir stotelės suminė prieigų galia yra didesnė už 11 kW, bet nedidesnė arba lygi 22 kW*, be PVM</t>
    </r>
  </si>
  <si>
    <t>N/A</t>
  </si>
  <si>
    <t>FĮ-41-07</t>
  </si>
  <si>
    <r>
      <rPr>
        <sz val="10"/>
        <color rgb="FF000000"/>
        <rFont val="Calibri"/>
        <scheme val="minor"/>
      </rPr>
      <t xml:space="preserve">Fiksuotasis vieneto įkainis už elektromobilių įkrovimo stotelę su prieiga, kai </t>
    </r>
    <r>
      <rPr>
        <b/>
        <sz val="10"/>
        <color rgb="FF000000"/>
        <rFont val="Calibri"/>
        <scheme val="minor"/>
      </rPr>
      <t>stotelė įrengta ant sienos</t>
    </r>
    <r>
      <rPr>
        <sz val="10"/>
        <color rgb="FF000000"/>
        <rFont val="Calibri"/>
        <scheme val="minor"/>
      </rPr>
      <t xml:space="preserve"> ir stotelės suminė prieigų galia yra didesnė už 11 kW, bet nedidesnė arba lygi 22 kW*, be PVM</t>
    </r>
  </si>
  <si>
    <t>FĮ-41-09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</si>
  <si>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</t>
    </r>
    <r>
      <rPr>
        <sz val="10"/>
        <rFont val="Calibri"/>
        <family val="2"/>
        <charset val="186"/>
        <scheme val="minor"/>
      </rPr>
      <t>s*, be PVM </t>
    </r>
  </si>
  <si>
    <t>FĮ-41-11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</si>
  <si>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darbus</t>
    </r>
    <r>
      <rPr>
        <sz val="10"/>
        <rFont val="Calibri"/>
        <family val="2"/>
        <charset val="186"/>
        <scheme val="minor"/>
      </rPr>
      <t xml:space="preserve"> ir elektromobilių įkrovimo stotelės papildomus </t>
    </r>
    <r>
      <rPr>
        <b/>
        <sz val="10"/>
        <rFont val="Calibri"/>
        <family val="2"/>
        <charset val="186"/>
        <scheme val="minor"/>
      </rPr>
      <t>būtinuosius priedus dinaminės galios funkcijai veikti</t>
    </r>
    <r>
      <rPr>
        <sz val="10"/>
        <rFont val="Calibri"/>
        <family val="2"/>
        <charset val="186"/>
        <scheme val="minor"/>
      </rPr>
      <t xml:space="preserve"> **, be PVM </t>
    </r>
  </si>
  <si>
    <t xml:space="preserve">Prašoma finansuoti išlaidų suma, EUR (45 procentų) </t>
  </si>
  <si>
    <t>Nuosavo įnašo suma, EUR (55 procentų)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</si>
</sst>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  <font>
      <b/>
      <sz val="10"/>
      <color rgb="FF000000"/>
      <name val="Calibri"/>
    </font>
    <font>
      <b/>
      <u/>
      <sz val="10"/>
      <color rgb="FF000000"/>
      <name val="Calibri"/>
    </font>
    <font>
      <b/>
      <sz val="10"/>
      <color rgb="FF444444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6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vertical="top"/>
    </xf>
    <xf numFmtId="0" fontId="3" fillId="5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9" borderId="1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9" fillId="11" borderId="1" xfId="2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/>
    <xf numFmtId="0" fontId="8" fillId="6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0" fontId="6" fillId="6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6" borderId="1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61B6E-B0B8-447D-ABF0-FE18D5F17403}">
  <dimension ref="A1:K24"/>
  <sheetViews>
    <sheetView tabSelected="1" zoomScale="70" zoomScaleNormal="70" workbookViewId="0">
      <selection activeCell="G13" sqref="G13"/>
    </sheetView>
  </sheetViews>
  <sheetFormatPr defaultRowHeight="15" x14ac:dyDescent="0.25"/>
  <cols>
    <col min="1" max="1" width="12.28515625" customWidth="1"/>
    <col min="2" max="2" width="22.140625" customWidth="1"/>
    <col min="3" max="3" width="19.28515625" customWidth="1"/>
    <col min="4" max="4" width="26.5703125" customWidth="1"/>
    <col min="5" max="5" width="23" customWidth="1"/>
    <col min="6" max="6" width="24" style="25" customWidth="1"/>
    <col min="7" max="7" width="16.5703125" customWidth="1"/>
    <col min="8" max="8" width="15.140625" customWidth="1"/>
    <col min="9" max="9" width="25.28515625" customWidth="1"/>
    <col min="10" max="10" width="22.28515625" customWidth="1"/>
    <col min="11" max="11" width="23.42578125" customWidth="1"/>
    <col min="13" max="13" width="11.85546875" customWidth="1"/>
  </cols>
  <sheetData>
    <row r="1" spans="1:11" s="3" customFormat="1" ht="84" customHeight="1" x14ac:dyDescent="0.2">
      <c r="A1" s="48" t="s">
        <v>0</v>
      </c>
      <c r="B1" s="48" t="s">
        <v>1</v>
      </c>
      <c r="C1" s="54" t="s">
        <v>2</v>
      </c>
      <c r="D1" s="55" t="s">
        <v>3</v>
      </c>
      <c r="E1" s="56" t="s">
        <v>4</v>
      </c>
      <c r="F1" s="56" t="s">
        <v>5</v>
      </c>
      <c r="G1" s="56" t="s">
        <v>6</v>
      </c>
      <c r="H1" s="3" t="s">
        <v>7</v>
      </c>
      <c r="I1" s="3" t="s">
        <v>7</v>
      </c>
      <c r="J1" s="3" t="s">
        <v>7</v>
      </c>
      <c r="K1" s="3" t="s">
        <v>7</v>
      </c>
    </row>
    <row r="2" spans="1:11" s="3" customFormat="1" ht="12.75" customHeight="1" x14ac:dyDescent="0.2">
      <c r="A2" s="61" t="s">
        <v>8</v>
      </c>
      <c r="B2" s="62"/>
      <c r="C2" s="62"/>
      <c r="D2" s="62"/>
      <c r="E2" s="62"/>
      <c r="F2" s="62"/>
      <c r="G2" s="62"/>
    </row>
    <row r="3" spans="1:11" s="3" customFormat="1" ht="12.75" x14ac:dyDescent="0.2">
      <c r="A3" s="45">
        <v>1</v>
      </c>
      <c r="B3" s="46"/>
      <c r="C3" s="47"/>
      <c r="D3" s="57"/>
      <c r="E3" s="63"/>
      <c r="F3" s="59"/>
      <c r="G3" s="64"/>
      <c r="H3" s="3" t="s">
        <v>7</v>
      </c>
      <c r="I3" s="3" t="s">
        <v>7</v>
      </c>
      <c r="J3" s="3" t="s">
        <v>7</v>
      </c>
      <c r="K3" s="3" t="s">
        <v>7</v>
      </c>
    </row>
    <row r="4" spans="1:11" s="3" customFormat="1" ht="12.75" x14ac:dyDescent="0.2">
      <c r="A4" s="2">
        <v>2</v>
      </c>
      <c r="B4" s="1"/>
      <c r="C4" s="39"/>
      <c r="D4" s="58"/>
      <c r="E4" s="65"/>
      <c r="F4" s="60"/>
      <c r="G4" s="66"/>
      <c r="H4" s="3" t="s">
        <v>7</v>
      </c>
      <c r="I4" s="3" t="s">
        <v>7</v>
      </c>
      <c r="J4" s="3" t="s">
        <v>7</v>
      </c>
      <c r="K4" s="3" t="s">
        <v>7</v>
      </c>
    </row>
    <row r="5" spans="1:11" s="3" customFormat="1" ht="12.75" x14ac:dyDescent="0.2">
      <c r="A5" s="2">
        <v>3</v>
      </c>
      <c r="B5" s="1"/>
      <c r="C5" s="39"/>
      <c r="D5" s="58"/>
      <c r="E5" s="65"/>
      <c r="F5" s="60"/>
      <c r="G5" s="66"/>
      <c r="H5" s="3" t="s">
        <v>7</v>
      </c>
      <c r="I5" s="3" t="s">
        <v>7</v>
      </c>
      <c r="J5" s="3" t="s">
        <v>7</v>
      </c>
      <c r="K5" s="3" t="s">
        <v>7</v>
      </c>
    </row>
    <row r="6" spans="1:11" s="3" customFormat="1" ht="12.75" x14ac:dyDescent="0.2">
      <c r="A6" s="2">
        <v>4</v>
      </c>
      <c r="B6" s="1"/>
      <c r="C6" s="39"/>
      <c r="D6" s="58"/>
      <c r="E6" s="65"/>
      <c r="F6" s="60"/>
      <c r="G6" s="66"/>
      <c r="H6" s="3" t="s">
        <v>7</v>
      </c>
      <c r="I6" s="3" t="s">
        <v>7</v>
      </c>
      <c r="J6" s="3" t="s">
        <v>7</v>
      </c>
      <c r="K6" s="3" t="s">
        <v>7</v>
      </c>
    </row>
    <row r="7" spans="1:11" s="3" customFormat="1" ht="12.75" x14ac:dyDescent="0.2">
      <c r="A7" s="2">
        <v>5</v>
      </c>
      <c r="B7" s="1"/>
      <c r="C7" s="39"/>
      <c r="D7" s="58"/>
      <c r="E7" s="65"/>
      <c r="F7" s="60"/>
      <c r="G7" s="66"/>
      <c r="H7" s="3" t="s">
        <v>7</v>
      </c>
      <c r="I7" s="3" t="s">
        <v>7</v>
      </c>
      <c r="J7" s="3" t="s">
        <v>7</v>
      </c>
      <c r="K7" s="3" t="s">
        <v>7</v>
      </c>
    </row>
    <row r="8" spans="1:11" s="4" customFormat="1" ht="12.75" x14ac:dyDescent="0.2">
      <c r="A8" s="5" t="s">
        <v>7</v>
      </c>
      <c r="B8" s="5" t="s">
        <v>7</v>
      </c>
      <c r="C8" s="40" t="s">
        <v>9</v>
      </c>
      <c r="D8" s="27">
        <f>SUM(D3:D7)</f>
        <v>0</v>
      </c>
      <c r="E8" s="22">
        <f>SUM(E3:E7)</f>
        <v>0</v>
      </c>
      <c r="F8" s="29">
        <f>SUM(F3:F7)</f>
        <v>0</v>
      </c>
      <c r="G8" s="31">
        <f>SUM(G3:G7)</f>
        <v>0</v>
      </c>
      <c r="H8" s="3" t="s">
        <v>7</v>
      </c>
      <c r="I8" s="3" t="s">
        <v>7</v>
      </c>
      <c r="J8" s="3" t="s">
        <v>7</v>
      </c>
      <c r="K8" s="3" t="s">
        <v>7</v>
      </c>
    </row>
    <row r="9" spans="1:11" s="4" customFormat="1" ht="12.75" x14ac:dyDescent="0.2">
      <c r="A9" s="3" t="s">
        <v>7</v>
      </c>
      <c r="B9" s="3" t="s">
        <v>7</v>
      </c>
      <c r="C9" s="3" t="s">
        <v>7</v>
      </c>
      <c r="D9" s="3" t="s">
        <v>7</v>
      </c>
      <c r="E9" s="3" t="s">
        <v>7</v>
      </c>
      <c r="F9" s="3" t="s">
        <v>7</v>
      </c>
      <c r="G9" s="3" t="s">
        <v>7</v>
      </c>
      <c r="H9" s="3" t="s">
        <v>7</v>
      </c>
      <c r="I9" s="3" t="s">
        <v>7</v>
      </c>
      <c r="J9" s="3" t="s">
        <v>7</v>
      </c>
      <c r="K9" s="3" t="s">
        <v>7</v>
      </c>
    </row>
    <row r="10" spans="1:11" s="4" customFormat="1" ht="12.75" x14ac:dyDescent="0.2">
      <c r="A10" s="61" t="s">
        <v>10</v>
      </c>
      <c r="B10" s="62"/>
      <c r="C10" s="62"/>
      <c r="D10" s="62"/>
      <c r="E10" s="62"/>
      <c r="F10" s="62"/>
      <c r="G10" s="62"/>
      <c r="H10" s="3" t="s">
        <v>7</v>
      </c>
      <c r="I10" s="3" t="s">
        <v>7</v>
      </c>
      <c r="J10" s="3" t="s">
        <v>7</v>
      </c>
      <c r="K10" s="3" t="s">
        <v>7</v>
      </c>
    </row>
    <row r="11" spans="1:11" s="4" customFormat="1" ht="12.75" x14ac:dyDescent="0.2">
      <c r="A11" s="45">
        <v>1</v>
      </c>
      <c r="B11" s="46"/>
      <c r="C11" s="47"/>
      <c r="D11" s="57"/>
      <c r="E11" s="63"/>
      <c r="F11" s="59"/>
      <c r="G11" s="64"/>
      <c r="H11" s="3" t="s">
        <v>7</v>
      </c>
      <c r="I11" s="3" t="s">
        <v>7</v>
      </c>
      <c r="J11" s="3" t="s">
        <v>7</v>
      </c>
      <c r="K11" s="3" t="s">
        <v>7</v>
      </c>
    </row>
    <row r="12" spans="1:11" s="4" customFormat="1" ht="12.75" x14ac:dyDescent="0.2">
      <c r="A12" s="2">
        <v>2</v>
      </c>
      <c r="B12" s="1"/>
      <c r="C12" s="39"/>
      <c r="D12" s="58"/>
      <c r="E12" s="65"/>
      <c r="F12" s="60"/>
      <c r="G12" s="66"/>
      <c r="H12" s="3" t="s">
        <v>7</v>
      </c>
      <c r="I12" s="3" t="s">
        <v>7</v>
      </c>
      <c r="J12" s="3" t="s">
        <v>7</v>
      </c>
      <c r="K12" s="3" t="s">
        <v>7</v>
      </c>
    </row>
    <row r="13" spans="1:11" s="4" customFormat="1" ht="12.75" x14ac:dyDescent="0.2">
      <c r="A13" s="2">
        <v>3</v>
      </c>
      <c r="B13" s="1"/>
      <c r="C13" s="39"/>
      <c r="D13" s="58"/>
      <c r="E13" s="65"/>
      <c r="F13" s="60"/>
      <c r="G13" s="66"/>
      <c r="H13" s="3" t="s">
        <v>7</v>
      </c>
      <c r="I13" s="3" t="s">
        <v>7</v>
      </c>
      <c r="J13" s="3" t="s">
        <v>7</v>
      </c>
      <c r="K13" s="3" t="s">
        <v>7</v>
      </c>
    </row>
    <row r="14" spans="1:11" s="4" customFormat="1" ht="12.75" x14ac:dyDescent="0.2">
      <c r="A14" s="2">
        <v>4</v>
      </c>
      <c r="B14" s="1"/>
      <c r="C14" s="39"/>
      <c r="D14" s="58"/>
      <c r="E14" s="65"/>
      <c r="F14" s="60"/>
      <c r="G14" s="66"/>
      <c r="H14" s="3" t="s">
        <v>7</v>
      </c>
      <c r="I14" s="3" t="s">
        <v>7</v>
      </c>
      <c r="J14" s="3" t="s">
        <v>7</v>
      </c>
      <c r="K14" s="3" t="s">
        <v>7</v>
      </c>
    </row>
    <row r="15" spans="1:11" s="4" customFormat="1" ht="12.75" x14ac:dyDescent="0.2">
      <c r="A15" s="2">
        <v>5</v>
      </c>
      <c r="B15" s="1"/>
      <c r="C15" s="39"/>
      <c r="D15" s="58"/>
      <c r="E15" s="65"/>
      <c r="F15" s="60"/>
      <c r="G15" s="66"/>
      <c r="H15" s="3" t="s">
        <v>7</v>
      </c>
      <c r="I15" s="3" t="s">
        <v>7</v>
      </c>
      <c r="J15" s="3" t="s">
        <v>7</v>
      </c>
      <c r="K15" s="3" t="s">
        <v>7</v>
      </c>
    </row>
    <row r="16" spans="1:11" s="4" customFormat="1" ht="12.75" x14ac:dyDescent="0.2">
      <c r="A16" s="5" t="s">
        <v>7</v>
      </c>
      <c r="B16" s="5" t="s">
        <v>7</v>
      </c>
      <c r="C16" s="40" t="s">
        <v>9</v>
      </c>
      <c r="D16" s="27">
        <f>SUM(D11:D15)</f>
        <v>0</v>
      </c>
      <c r="E16" s="22">
        <f>SUM(E11:E15)</f>
        <v>0</v>
      </c>
      <c r="F16" s="29">
        <f>SUM(F11:F15)</f>
        <v>0</v>
      </c>
      <c r="G16" s="31">
        <f>SUM(G11:G15)</f>
        <v>0</v>
      </c>
      <c r="H16" s="3" t="s">
        <v>7</v>
      </c>
      <c r="I16" s="3" t="s">
        <v>7</v>
      </c>
      <c r="J16" s="3" t="s">
        <v>7</v>
      </c>
      <c r="K16" s="3" t="s">
        <v>7</v>
      </c>
    </row>
    <row r="17" spans="1:11" s="4" customFormat="1" ht="12.75" x14ac:dyDescent="0.2">
      <c r="A17" s="3" t="s">
        <v>7</v>
      </c>
      <c r="B17" s="3" t="s">
        <v>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</row>
    <row r="18" spans="1:11" s="3" customFormat="1" ht="12.75" x14ac:dyDescent="0.2">
      <c r="A18" s="3" t="s">
        <v>7</v>
      </c>
      <c r="B18" s="3" t="s">
        <v>7</v>
      </c>
      <c r="C18" s="3" t="s">
        <v>7</v>
      </c>
      <c r="D18" s="3" t="s">
        <v>7</v>
      </c>
      <c r="E18" s="3" t="s">
        <v>7</v>
      </c>
      <c r="F18" s="4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</row>
    <row r="19" spans="1:11" s="3" customFormat="1" ht="51" x14ac:dyDescent="0.2">
      <c r="A19" s="51" t="s">
        <v>11</v>
      </c>
      <c r="B19" s="52" t="s">
        <v>12</v>
      </c>
      <c r="C19" s="52" t="s">
        <v>13</v>
      </c>
      <c r="D19" s="52" t="s">
        <v>14</v>
      </c>
      <c r="E19" s="52" t="s">
        <v>15</v>
      </c>
      <c r="F19" s="52" t="s">
        <v>16</v>
      </c>
      <c r="G19" s="53" t="s">
        <v>17</v>
      </c>
      <c r="H19" s="53" t="s">
        <v>18</v>
      </c>
      <c r="I19" s="16" t="s">
        <v>19</v>
      </c>
      <c r="J19" s="34" t="s">
        <v>30</v>
      </c>
      <c r="K19" s="37" t="s">
        <v>31</v>
      </c>
    </row>
    <row r="20" spans="1:11" s="3" customFormat="1" ht="97.5" customHeight="1" x14ac:dyDescent="0.2">
      <c r="A20" s="6">
        <v>1</v>
      </c>
      <c r="B20" s="7" t="s">
        <v>20</v>
      </c>
      <c r="C20" s="8" t="s">
        <v>21</v>
      </c>
      <c r="D20" s="49" t="s">
        <v>22</v>
      </c>
      <c r="E20" s="9">
        <v>1598.33</v>
      </c>
      <c r="F20" s="15">
        <v>0.45</v>
      </c>
      <c r="G20" s="28">
        <f>F8+F16</f>
        <v>0</v>
      </c>
      <c r="H20" s="30">
        <f>G8+G16</f>
        <v>0</v>
      </c>
      <c r="I20" s="18">
        <f>ROUND(E20*H20,2)</f>
        <v>0</v>
      </c>
      <c r="J20" s="35">
        <f>ROUND(I20*F20,2)</f>
        <v>0</v>
      </c>
      <c r="K20" s="41" t="s">
        <v>23</v>
      </c>
    </row>
    <row r="21" spans="1:11" s="3" customFormat="1" ht="102.75" customHeight="1" x14ac:dyDescent="0.2">
      <c r="A21" s="6">
        <v>2</v>
      </c>
      <c r="B21" s="7" t="s">
        <v>24</v>
      </c>
      <c r="C21" s="8" t="s">
        <v>21</v>
      </c>
      <c r="D21" s="50" t="s">
        <v>25</v>
      </c>
      <c r="E21" s="9">
        <v>1118.98</v>
      </c>
      <c r="F21" s="15">
        <v>0.45</v>
      </c>
      <c r="G21" s="26">
        <f>D8+D16</f>
        <v>0</v>
      </c>
      <c r="H21" s="20">
        <f>E8+E16</f>
        <v>0</v>
      </c>
      <c r="I21" s="18">
        <f>ROUND(E21*H21,2)</f>
        <v>0</v>
      </c>
      <c r="J21" s="35">
        <f>ROUND(I21*F21,2)</f>
        <v>0</v>
      </c>
      <c r="K21" s="41" t="s">
        <v>23</v>
      </c>
    </row>
    <row r="22" spans="1:11" s="3" customFormat="1" ht="57" customHeight="1" x14ac:dyDescent="0.2">
      <c r="A22" s="6">
        <v>3</v>
      </c>
      <c r="B22" s="7" t="s">
        <v>26</v>
      </c>
      <c r="C22" s="8" t="s">
        <v>21</v>
      </c>
      <c r="D22" s="23" t="s">
        <v>27</v>
      </c>
      <c r="E22" s="9">
        <v>503.3</v>
      </c>
      <c r="F22" s="15">
        <v>0.45</v>
      </c>
      <c r="G22" s="32">
        <f>F8+D8</f>
        <v>0</v>
      </c>
      <c r="H22" s="33" t="s">
        <v>23</v>
      </c>
      <c r="I22" s="19">
        <f>IF((D8+G8)&gt;0,(G22*E22),0)</f>
        <v>0</v>
      </c>
      <c r="J22" s="35">
        <f>ROUND(I22*F22,2)</f>
        <v>0</v>
      </c>
      <c r="K22" s="41" t="s">
        <v>23</v>
      </c>
    </row>
    <row r="23" spans="1:11" s="3" customFormat="1" ht="96" customHeight="1" x14ac:dyDescent="0.2">
      <c r="A23" s="11">
        <v>4</v>
      </c>
      <c r="B23" s="10" t="s">
        <v>28</v>
      </c>
      <c r="C23" s="12" t="s">
        <v>21</v>
      </c>
      <c r="D23" s="24" t="s">
        <v>29</v>
      </c>
      <c r="E23" s="43">
        <v>746.2</v>
      </c>
      <c r="F23" s="44">
        <v>0.45</v>
      </c>
      <c r="G23" s="21">
        <f>D16+F16</f>
        <v>0</v>
      </c>
      <c r="H23" s="33" t="s">
        <v>23</v>
      </c>
      <c r="I23" s="19">
        <f>ROUND((E23*G23),2)</f>
        <v>0</v>
      </c>
      <c r="J23" s="35">
        <f>ROUND(I23*F23,2)</f>
        <v>0</v>
      </c>
      <c r="K23" s="41" t="s">
        <v>23</v>
      </c>
    </row>
    <row r="24" spans="1:11" s="3" customFormat="1" ht="12.75" x14ac:dyDescent="0.2">
      <c r="A24" s="14" t="s">
        <v>7</v>
      </c>
      <c r="B24" s="14" t="s">
        <v>7</v>
      </c>
      <c r="C24" s="14" t="s">
        <v>7</v>
      </c>
      <c r="D24" s="14" t="s">
        <v>7</v>
      </c>
      <c r="E24" s="14" t="s">
        <v>7</v>
      </c>
      <c r="F24" s="13" t="s">
        <v>9</v>
      </c>
      <c r="G24" s="42">
        <f>SUM(G20:G23)</f>
        <v>0</v>
      </c>
      <c r="H24" s="42">
        <f>SUM(H20:H23)</f>
        <v>0</v>
      </c>
      <c r="I24" s="17">
        <f>ROUND(SUM(I20:I23),2)</f>
        <v>0</v>
      </c>
      <c r="J24" s="36">
        <f>ROUND(SUM(J20:J23),2)</f>
        <v>0</v>
      </c>
      <c r="K24" s="38">
        <f>I24-J24</f>
        <v>0</v>
      </c>
    </row>
  </sheetData>
  <sheetProtection algorithmName="SHA-512" hashValue="D0al4+nf5L0iw9QcE4BrbfvjDLJ8QK/7WwnuSahdiifxIl0PKfyz+/Kc8sOYvoasPzuRcqG86hANrpGJkUoStg==" saltValue="TpTSe2LkylX98NITq+Fecw==" spinCount="100000" sheet="1" objects="1" scenarios="1" selectLockedCells="1"/>
  <mergeCells count="2">
    <mergeCell ref="A2:G2"/>
    <mergeCell ref="A10:G10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2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 kvietimas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Žilvinas Mačerinskas</cp:lastModifiedBy>
  <cp:revision/>
  <dcterms:created xsi:type="dcterms:W3CDTF">2022-10-25T07:21:56Z</dcterms:created>
  <dcterms:modified xsi:type="dcterms:W3CDTF">2023-09-19T08:40:27Z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