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29"/>
  <workbookPr codeName="ThisWorkbook"/>
  <mc:AlternateContent xmlns:mc="http://schemas.openxmlformats.org/markup-compatibility/2006">
    <mc:Choice Requires="x15">
      <x15ac:absPath xmlns:x15ac="http://schemas.microsoft.com/office/spreadsheetml/2010/11/ac" url="https://ltenergagen-my.sharepoint.com/personal/agne_stoniene_ena_lt/Documents/Darbalaukis/StreamSave/Skaičiuoklių failai/Šaldymo sistema/"/>
    </mc:Choice>
  </mc:AlternateContent>
  <xr:revisionPtr revIDLastSave="12" documentId="11_E503B9BA1C3734904B1201DBF639324292A76CD3" xr6:coauthVersionLast="47" xr6:coauthVersionMax="47" xr10:uidLastSave="{94EDD3D8-83BA-4762-8570-EFE67C13DBAF}"/>
  <workbookProtection workbookAlgorithmName="SHA-512" workbookHashValue="QJusglw1tZ+7rmSSD/z4d4Q4MbP2yOBtzXks9McrvxagD6WYEL+SV65+YEQxdPOO/rWufj/xQWUUYkBbDNfh1Q==" workbookSaltValue="2gotGySzyp3HjQ2lCjoSTw==" workbookSpinCount="100000" lockStructure="1"/>
  <bookViews>
    <workbookView xWindow="1200" yWindow="2205" windowWidth="10500" windowHeight="11385" xr2:uid="{00000000-000D-0000-FFFF-FFFF00000000}"/>
  </bookViews>
  <sheets>
    <sheet name="Calculation" sheetId="10" r:id="rId1"/>
    <sheet name="Indicative Values" sheetId="7" state="veryHidden" r:id="rId2"/>
    <sheet name="National Values" sheetId="9" state="veryHidden" r:id="rId3"/>
  </sheets>
  <externalReferences>
    <externalReference r:id="rId4"/>
  </externalReferences>
  <definedNames>
    <definedName name="BAC_classes">[1]Lists!$A$28:$A$31</definedName>
    <definedName name="BType">[1]Lists!$A$7:$B$7</definedName>
    <definedName name="Climate_Region">[1]Lists!$A$2:$A$4</definedName>
    <definedName name="End_use">[1]Lists!$A$19:$A$23</definedName>
    <definedName name="Nvalues">'[1]National Values'!$A$3:$A$40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E23" i="10" l="1"/>
  <c r="C46" i="10" l="1"/>
  <c r="C45" i="10"/>
  <c r="E56" i="10" l="1"/>
  <c r="D17" i="10"/>
  <c r="F16" i="10"/>
  <c r="D16" i="10"/>
  <c r="C47" i="10" l="1"/>
  <c r="D15" i="10" l="1"/>
  <c r="E24" i="10"/>
  <c r="F17" i="10"/>
  <c r="C48" i="10" s="1"/>
  <c r="F15" i="10"/>
  <c r="E48" i="10" l="1"/>
  <c r="E47" i="10"/>
  <c r="E45" i="10"/>
  <c r="E46" i="10"/>
</calcChain>
</file>

<file path=xl/sharedStrings.xml><?xml version="1.0" encoding="utf-8"?>
<sst xmlns="http://schemas.openxmlformats.org/spreadsheetml/2006/main" count="190" uniqueCount="114">
  <si>
    <t>Unit</t>
  </si>
  <si>
    <t>Parameter explanation</t>
  </si>
  <si>
    <t>Technology</t>
  </si>
  <si>
    <t>Air chilled</t>
  </si>
  <si>
    <t>n</t>
  </si>
  <si>
    <t>-</t>
  </si>
  <si>
    <t>Number of cooling systems installed at a specific cooling power</t>
  </si>
  <si>
    <t>kW</t>
  </si>
  <si>
    <t>Installed cooling power of the cooling system</t>
  </si>
  <si>
    <t>h</t>
  </si>
  <si>
    <t>Full-load hours related to the maximum installed cooling power</t>
  </si>
  <si>
    <t>kWh/a</t>
  </si>
  <si>
    <t>share</t>
  </si>
  <si>
    <t>Conversion factors</t>
  </si>
  <si>
    <t>Natural gas liquids</t>
  </si>
  <si>
    <t>Motor gasoline</t>
  </si>
  <si>
    <t>Kerosene (other than jet kerosene)</t>
  </si>
  <si>
    <t>Gas/Diesel oil</t>
  </si>
  <si>
    <t>Residual fuel oil</t>
  </si>
  <si>
    <t>Liquefied petroleum gases</t>
  </si>
  <si>
    <t>Naphtha</t>
  </si>
  <si>
    <t>Petroleum coke</t>
  </si>
  <si>
    <t>Refinery gas</t>
  </si>
  <si>
    <t>White spirit and SBP</t>
  </si>
  <si>
    <t>Other petroleum products</t>
  </si>
  <si>
    <t>Anthracite</t>
  </si>
  <si>
    <t>Coking coal</t>
  </si>
  <si>
    <t>Other bituminous coal</t>
  </si>
  <si>
    <t>Sub-bituminous coal</t>
  </si>
  <si>
    <t>Lignite</t>
  </si>
  <si>
    <t>Oil shale and tar sands</t>
  </si>
  <si>
    <t>Patent fuel</t>
  </si>
  <si>
    <t>Coke oven coke and lignite coke</t>
  </si>
  <si>
    <t>Coal tar</t>
  </si>
  <si>
    <t>Coke oven gas</t>
  </si>
  <si>
    <t>Blast furnace gas</t>
  </si>
  <si>
    <t>Oxygen steel furnace gas</t>
  </si>
  <si>
    <t>Natural gas</t>
  </si>
  <si>
    <t>Industrial wastes</t>
  </si>
  <si>
    <t>Peat</t>
  </si>
  <si>
    <t>Wood/wood waste</t>
  </si>
  <si>
    <t>Other primary solid biomass</t>
  </si>
  <si>
    <t>Charcoal</t>
  </si>
  <si>
    <t>Biogasoline</t>
  </si>
  <si>
    <t>Biodiesels</t>
  </si>
  <si>
    <t>Other liquid biofuels</t>
  </si>
  <si>
    <t>Energy Carrier</t>
  </si>
  <si>
    <t>Data Input</t>
  </si>
  <si>
    <t>Indicative Values</t>
  </si>
  <si>
    <t>PC</t>
  </si>
  <si>
    <t>hFL</t>
  </si>
  <si>
    <t>Article 7 | Total final energy savings (TFES)</t>
  </si>
  <si>
    <t>Calculation formulas</t>
  </si>
  <si>
    <t>factor final to primary [-]</t>
  </si>
  <si>
    <t>Electricity</t>
  </si>
  <si>
    <t>District heat</t>
  </si>
  <si>
    <t>TFES Article 7</t>
  </si>
  <si>
    <t>Share of energy carriers</t>
  </si>
  <si>
    <t>before implementation</t>
  </si>
  <si>
    <t>after implementation</t>
  </si>
  <si>
    <t>total share</t>
  </si>
  <si>
    <r>
      <t>GHG | Greenhouse gas savings (GHG</t>
    </r>
    <r>
      <rPr>
        <b/>
        <vertAlign val="subscript"/>
        <sz val="12"/>
        <rFont val="Franklin Gothic Book"/>
        <family val="2"/>
        <scheme val="minor"/>
      </rPr>
      <t>sav</t>
    </r>
    <r>
      <rPr>
        <b/>
        <sz val="12"/>
        <rFont val="Franklin Gothic Book"/>
        <family val="2"/>
        <scheme val="minor"/>
      </rPr>
      <t>)</t>
    </r>
  </si>
  <si>
    <r>
      <t>GHG</t>
    </r>
    <r>
      <rPr>
        <vertAlign val="subscript"/>
        <sz val="10"/>
        <color theme="1" tint="0.249977111117893"/>
        <rFont val="Times New Roman"/>
        <family val="1"/>
      </rPr>
      <t>sav</t>
    </r>
  </si>
  <si>
    <t>Total final energy savings for Article 7 calculation</t>
  </si>
  <si>
    <t>[a]</t>
  </si>
  <si>
    <t>Costs related to the action</t>
  </si>
  <si>
    <t>Lifetime</t>
  </si>
  <si>
    <t>Values for savings calculation</t>
  </si>
  <si>
    <t>Water chilled</t>
  </si>
  <si>
    <r>
      <t>f</t>
    </r>
    <r>
      <rPr>
        <vertAlign val="subscript"/>
        <sz val="11"/>
        <color theme="1" tint="0.249977111117893"/>
        <rFont val="Franklin Gothic Book"/>
        <family val="2"/>
        <scheme val="minor"/>
      </rPr>
      <t>PE, after</t>
    </r>
  </si>
  <si>
    <r>
      <t>f</t>
    </r>
    <r>
      <rPr>
        <vertAlign val="subscript"/>
        <sz val="11"/>
        <color theme="1" tint="0.249977111117893"/>
        <rFont val="Franklin Gothic Book"/>
        <family val="2"/>
        <scheme val="minor"/>
      </rPr>
      <t>GHG, after</t>
    </r>
  </si>
  <si>
    <r>
      <t>f</t>
    </r>
    <r>
      <rPr>
        <vertAlign val="subscript"/>
        <sz val="11"/>
        <color theme="1" tint="0.249977111117893"/>
        <rFont val="Franklin Gothic Book"/>
        <family val="2"/>
        <scheme val="minor"/>
      </rPr>
      <t>PE, before</t>
    </r>
  </si>
  <si>
    <r>
      <t>f</t>
    </r>
    <r>
      <rPr>
        <vertAlign val="subscript"/>
        <sz val="11"/>
        <color theme="1" tint="0.249977111117893"/>
        <rFont val="Franklin Gothic Book"/>
        <family val="2"/>
        <scheme val="minor"/>
      </rPr>
      <t>GHG, before</t>
    </r>
  </si>
  <si>
    <t>Seasonal Energy Performance Ratio of the reference compression refrigeration system</t>
  </si>
  <si>
    <t>Seasonal Energy Performance Ratio of the more efficient compression refrigeration system</t>
  </si>
  <si>
    <t>Biogas</t>
  </si>
  <si>
    <r>
      <t>emission factor [gCO</t>
    </r>
    <r>
      <rPr>
        <b/>
        <vertAlign val="subscript"/>
        <sz val="11"/>
        <color theme="0"/>
        <rFont val="Franklin Gothic Book"/>
        <family val="2"/>
        <scheme val="minor"/>
      </rPr>
      <t>2</t>
    </r>
    <r>
      <rPr>
        <b/>
        <sz val="11"/>
        <color theme="0"/>
        <rFont val="Franklin Gothic Book"/>
        <family val="2"/>
        <scheme val="minor"/>
      </rPr>
      <t>/kWh]</t>
    </r>
  </si>
  <si>
    <r>
      <t>f</t>
    </r>
    <r>
      <rPr>
        <vertAlign val="subscript"/>
        <sz val="11"/>
        <color theme="1" tint="0.249977111117893"/>
        <rFont val="Franklin Gothic Book"/>
        <family val="2"/>
        <scheme val="minor"/>
      </rPr>
      <t>BEH</t>
    </r>
  </si>
  <si>
    <t>Checksum for the total share of energy carriers</t>
  </si>
  <si>
    <t>Factor for converting final energy consumption into primary energy consumption</t>
  </si>
  <si>
    <t>Factor for converting energy consumption into greenhouse gas emissions</t>
  </si>
  <si>
    <t>Input energy of appliance before and after implementing the energy-saving action</t>
  </si>
  <si>
    <t>Calculation results</t>
  </si>
  <si>
    <t>Greenhouse gas savings</t>
  </si>
  <si>
    <t>Central compression refrigeration units</t>
  </si>
  <si>
    <t>Indicative values are available for air and water chilled units. Please choose an option for the calculation.</t>
  </si>
  <si>
    <r>
      <t>t</t>
    </r>
    <r>
      <rPr>
        <b/>
        <vertAlign val="subscript"/>
        <sz val="10"/>
        <color theme="1" tint="0.249977111117893"/>
        <rFont val="Times New Roman"/>
        <family val="1"/>
      </rPr>
      <t>CO2</t>
    </r>
  </si>
  <si>
    <t>Investment costs</t>
  </si>
  <si>
    <t>Operating Costs</t>
  </si>
  <si>
    <t xml:space="preserve">Maintenance </t>
  </si>
  <si>
    <t>Air-Cooled</t>
  </si>
  <si>
    <t>Water-Cooled</t>
  </si>
  <si>
    <t>Purchase cost of the Air chiller considering installation.</t>
  </si>
  <si>
    <t>Purchase cost of the Water chiller considering installation.</t>
  </si>
  <si>
    <t>Lifetime of the equipment [years]</t>
  </si>
  <si>
    <t>Maintenance costs of the Air Chiller annualized considering the lifetime of the equipment</t>
  </si>
  <si>
    <t>EU values for GHG emissions and conversion factors from final to primary energy savings are provided by streamSAVE. If you want to use national values, please fill in the relevant values in the corresponding table in sheet "National values".</t>
  </si>
  <si>
    <t>Article 3 | Total final energy savings (TFES)</t>
  </si>
  <si>
    <t>[2,354 - 2,999]</t>
  </si>
  <si>
    <t>Total final energy savings for Article 3 calculation</t>
  </si>
  <si>
    <t>Effect on primary energy consumption for Article 3 calculation</t>
  </si>
  <si>
    <t>TFES Article 3</t>
  </si>
  <si>
    <t>[euro]</t>
  </si>
  <si>
    <t>[1,610 - 3,689]</t>
  </si>
  <si>
    <t>[1,007 - 3,107]</t>
  </si>
  <si>
    <t>[840 - 7,340]</t>
  </si>
  <si>
    <t>Energy price of electricity [Euro/kwh final energy/year] Energy price increase is compensated by the discount factor in which case there is no need to increase the energy prices for future year.</t>
  </si>
  <si>
    <t>Factor to account for behavioral effects</t>
  </si>
  <si>
    <t>Article 3 | Effect on primary energy consumption (EPEC)</t>
  </si>
  <si>
    <t>EPEC Article 3</t>
  </si>
  <si>
    <r>
      <t xml:space="preserve">This methodology is valid for </t>
    </r>
    <r>
      <rPr>
        <b/>
        <sz val="11"/>
        <color theme="1" tint="0.249977111117893"/>
        <rFont val="Franklin Gothic Book"/>
        <family val="2"/>
        <scheme val="minor"/>
      </rPr>
      <t>new installations of air- or water chilled central compression refrigeration units</t>
    </r>
    <r>
      <rPr>
        <sz val="11"/>
        <color theme="1" tint="0.249977111117893"/>
        <rFont val="Franklin Gothic Book"/>
        <family val="2"/>
        <scheme val="minor"/>
      </rPr>
      <t xml:space="preserve"> in compliance with the new Ecodesign regulations. It is based on the </t>
    </r>
    <r>
      <rPr>
        <b/>
        <sz val="11"/>
        <color theme="1" tint="0.249977111117893"/>
        <rFont val="Franklin Gothic Book"/>
        <family val="2"/>
        <scheme val="minor"/>
      </rPr>
      <t>Seasonal Energy Performance Ratio (SEPR)</t>
    </r>
    <r>
      <rPr>
        <sz val="11"/>
        <color theme="1" tint="0.249977111117893"/>
        <rFont val="Franklin Gothic Book"/>
        <family val="2"/>
        <scheme val="minor"/>
      </rPr>
      <t xml:space="preserve"> of </t>
    </r>
    <r>
      <rPr>
        <b/>
        <sz val="11"/>
        <color theme="1" tint="0.249977111117893"/>
        <rFont val="Franklin Gothic Book"/>
        <family val="2"/>
        <scheme val="minor"/>
      </rPr>
      <t>high-temperature process chillers</t>
    </r>
    <r>
      <rPr>
        <sz val="11"/>
        <color theme="1" tint="0.249977111117893"/>
        <rFont val="Franklin Gothic Book"/>
        <family val="2"/>
        <scheme val="minor"/>
      </rPr>
      <t xml:space="preserve"> at the rated refrigeration capacity of the unit.
This seasonal performance metric measures the seasonal energy efficiency of process chillers by calculating the ratio between annual cooling demand and annual energy input; therefore, it offers the possibility to compare the efficiency of refrigeration units at different operation points regardless of their implementation area, both from a technical and a climatic point of view giving a more realistic indication of the real energy efficiency and environmental impact of the cooling system.
The </t>
    </r>
    <r>
      <rPr>
        <b/>
        <sz val="11"/>
        <color theme="1" tint="0.249977111117893"/>
        <rFont val="Franklin Gothic Book"/>
        <family val="2"/>
        <scheme val="minor"/>
      </rPr>
      <t>following criteria</t>
    </r>
    <r>
      <rPr>
        <sz val="11"/>
        <color theme="1" tint="0.249977111117893"/>
        <rFont val="Franklin Gothic Book"/>
        <family val="2"/>
        <scheme val="minor"/>
      </rPr>
      <t xml:space="preserve"> have to be met to use the methodology described:
– the </t>
    </r>
    <r>
      <rPr>
        <b/>
        <sz val="11"/>
        <color theme="1" tint="0.249977111117893"/>
        <rFont val="Franklin Gothic Book"/>
        <family val="2"/>
        <scheme val="minor"/>
      </rPr>
      <t>compressors</t>
    </r>
    <r>
      <rPr>
        <sz val="11"/>
        <color theme="1" tint="0.249977111117893"/>
        <rFont val="Franklin Gothic Book"/>
        <family val="2"/>
        <scheme val="minor"/>
      </rPr>
      <t xml:space="preserve"> must be </t>
    </r>
    <r>
      <rPr>
        <b/>
        <sz val="11"/>
        <color theme="1" tint="0.249977111117893"/>
        <rFont val="Franklin Gothic Book"/>
        <family val="2"/>
        <scheme val="minor"/>
      </rPr>
      <t>powered by electrical energy</t>
    </r>
    <r>
      <rPr>
        <sz val="11"/>
        <color theme="1" tint="0.249977111117893"/>
        <rFont val="Franklin Gothic Book"/>
        <family val="2"/>
        <scheme val="minor"/>
      </rPr>
      <t xml:space="preserve">
– cooling systems using</t>
    </r>
    <r>
      <rPr>
        <b/>
        <sz val="11"/>
        <color theme="1" tint="0.249977111117893"/>
        <rFont val="Franklin Gothic Book"/>
        <family val="2"/>
        <scheme val="minor"/>
      </rPr>
      <t xml:space="preserve"> free cooling or heat recovery are not covered</t>
    </r>
    <r>
      <rPr>
        <sz val="11"/>
        <color theme="1" tint="0.249977111117893"/>
        <rFont val="Franklin Gothic Book"/>
        <family val="2"/>
        <scheme val="minor"/>
      </rPr>
      <t xml:space="preserve">
SEPR values for reference- and efficient cases are available for </t>
    </r>
    <r>
      <rPr>
        <b/>
        <sz val="11"/>
        <color theme="1" tint="0.249977111117893"/>
        <rFont val="Franklin Gothic Book"/>
        <family val="2"/>
        <scheme val="minor"/>
      </rPr>
      <t>water-chilled systems with the installed cooling power of up to 1500 kW</t>
    </r>
    <r>
      <rPr>
        <sz val="11"/>
        <color theme="1" tint="0.249977111117893"/>
        <rFont val="Franklin Gothic Book"/>
        <family val="2"/>
        <scheme val="minor"/>
      </rPr>
      <t xml:space="preserve"> and </t>
    </r>
    <r>
      <rPr>
        <b/>
        <sz val="11"/>
        <color theme="1" tint="0.249977111117893"/>
        <rFont val="Franklin Gothic Book"/>
        <family val="2"/>
        <scheme val="minor"/>
      </rPr>
      <t>air-chilled systems with the installed cooling power of up to 600 kW</t>
    </r>
    <r>
      <rPr>
        <sz val="11"/>
        <color theme="1" tint="0.249977111117893"/>
        <rFont val="Franklin Gothic Book"/>
        <family val="2"/>
        <scheme val="minor"/>
      </rPr>
      <t>. Cooling power and full-load hours have to be provided project-specific.</t>
    </r>
  </si>
  <si>
    <t>National Data</t>
  </si>
  <si>
    <r>
      <t>SEPR</t>
    </r>
    <r>
      <rPr>
        <vertAlign val="subscript"/>
        <sz val="11"/>
        <color theme="1" tint="0.249977111117893"/>
        <rFont val="Franklin Gothic Book"/>
        <family val="2"/>
        <scheme val="minor"/>
      </rPr>
      <t>Ref</t>
    </r>
  </si>
  <si>
    <r>
      <t>SEPR</t>
    </r>
    <r>
      <rPr>
        <vertAlign val="subscript"/>
        <sz val="11"/>
        <color theme="1" tint="0.249977111117893"/>
        <rFont val="Franklin Gothic Book"/>
        <family val="2"/>
        <scheme val="minor"/>
      </rPr>
      <t>Eff</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</si>
</sst>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0_-;\-* #,##0.0_-;_-* &quot;-&quot;??_-;_-@_-"/>
    <numFmt numFmtId="165" formatCode="0.000"/>
    <numFmt numFmtId="166" formatCode="_-* #,##0.0000_-;\-* #,##0.0000_-;_-* &quot;-&quot;??_-;_-@_-"/>
  </numFmts>
  <fonts count="24" x14ac:knownFonts="1">
    <font>
      <sz val="11"/>
      <color theme="1"/>
      <name val="Franklin Gothic Book"/>
      <family val="2"/>
      <scheme val="minor"/>
    </font>
    <font>
      <sz val="11"/>
      <color theme="1"/>
      <name val="Franklin Gothic Book"/>
      <family val="2"/>
      <scheme val="minor"/>
    </font>
    <font>
      <b/>
      <sz val="16"/>
      <color rgb="FFCE321A"/>
      <name val="Franklin Gothic Book"/>
      <family val="2"/>
      <scheme val="minor"/>
    </font>
    <font>
      <sz val="10"/>
      <color theme="1" tint="0.249977111117893"/>
      <name val="Times New Roman"/>
      <family val="1"/>
    </font>
    <font>
      <sz val="10"/>
      <color theme="1" tint="0.249977111117893"/>
      <name val="Franklin Gothic Book"/>
      <family val="2"/>
      <scheme val="minor"/>
    </font>
    <font>
      <b/>
      <sz val="10"/>
      <color theme="6" tint="-0.499984740745262"/>
      <name val="Franklin Gothic Book"/>
      <family val="2"/>
      <scheme val="minor"/>
    </font>
    <font>
      <b/>
      <sz val="11"/>
      <color theme="7" tint="-0.249977111117893"/>
      <name val="Franklin Gothic Book"/>
      <family val="2"/>
      <scheme val="minor"/>
    </font>
    <font>
      <b/>
      <sz val="11"/>
      <color theme="0"/>
      <name val="Franklin Gothic Book"/>
      <family val="2"/>
      <scheme val="minor"/>
    </font>
    <font>
      <b/>
      <sz val="14"/>
      <color rgb="FF00B050"/>
      <name val="Franklin Gothic Book"/>
      <family val="2"/>
      <scheme val="minor"/>
    </font>
    <font>
      <sz val="11"/>
      <color theme="1" tint="0.249977111117893"/>
      <name val="Franklin Gothic Book"/>
      <family val="2"/>
      <scheme val="minor"/>
    </font>
    <font>
      <b/>
      <sz val="14"/>
      <color theme="5"/>
      <name val="Franklin Gothic Book"/>
      <family val="2"/>
      <scheme val="minor"/>
    </font>
    <font>
      <b/>
      <sz val="12"/>
      <name val="Franklin Gothic Book"/>
      <family val="2"/>
      <scheme val="minor"/>
    </font>
    <font>
      <sz val="20"/>
      <color theme="5"/>
      <name val="Franklin Gothic Medium"/>
      <family val="2"/>
      <scheme val="major"/>
    </font>
    <font>
      <sz val="9"/>
      <color theme="1"/>
      <name val="Franklin Gothic Book"/>
      <family val="2"/>
      <scheme val="minor"/>
    </font>
    <font>
      <vertAlign val="subscript"/>
      <sz val="11"/>
      <color theme="1" tint="0.249977111117893"/>
      <name val="Franklin Gothic Book"/>
      <family val="2"/>
      <scheme val="minor"/>
    </font>
    <font>
      <b/>
      <vertAlign val="subscript"/>
      <sz val="12"/>
      <name val="Franklin Gothic Book"/>
      <family val="2"/>
      <scheme val="minor"/>
    </font>
    <font>
      <vertAlign val="subscript"/>
      <sz val="10"/>
      <color theme="1" tint="0.249977111117893"/>
      <name val="Times New Roman"/>
      <family val="1"/>
    </font>
    <font>
      <sz val="12"/>
      <color theme="1"/>
      <name val="Franklin Gothic Book"/>
      <family val="2"/>
      <scheme val="minor"/>
    </font>
    <font>
      <b/>
      <sz val="11"/>
      <color theme="1" tint="0.249977111117893"/>
      <name val="Franklin Gothic Book"/>
      <family val="2"/>
      <scheme val="minor"/>
    </font>
    <font>
      <b/>
      <sz val="10"/>
      <color theme="1" tint="0.249977111117893"/>
      <name val="Times New Roman"/>
      <family val="1"/>
    </font>
    <font>
      <b/>
      <vertAlign val="subscript"/>
      <sz val="10"/>
      <color theme="1" tint="0.249977111117893"/>
      <name val="Times New Roman"/>
      <family val="1"/>
    </font>
    <font>
      <sz val="11"/>
      <color theme="0"/>
      <name val="Franklin Gothic Book"/>
      <family val="2"/>
      <scheme val="minor"/>
    </font>
    <font>
      <b/>
      <vertAlign val="subscript"/>
      <sz val="11"/>
      <color theme="0"/>
      <name val="Franklin Gothic Book"/>
      <family val="2"/>
      <scheme val="minor"/>
    </font>
    <font>
      <sz val="11"/>
      <color rgb="FF000000"/>
      <name val="Franklin Gothic Book"/>
    </font>
  </fonts>
  <fills count="8">
    <fill>
      <patternFill patternType="none"/>
    </fill>
    <fill>
      <patternFill patternType="gray125"/>
    </fill>
    <fill>
      <patternFill patternType="solid">
        <fgColor theme="0" tint="-4.9989318521683403E-2"/>
        <bgColor indexed="64"/>
      </patternFill>
    </fill>
    <fill>
      <patternFill patternType="solid">
        <fgColor theme="6" tint="0.59999389629810485"/>
        <bgColor indexed="64"/>
      </patternFill>
    </fill>
    <fill>
      <patternFill patternType="solid">
        <fgColor theme="0"/>
        <bgColor indexed="64"/>
      </patternFill>
    </fill>
    <fill>
      <patternFill patternType="solid">
        <fgColor theme="5"/>
        <bgColor indexed="64"/>
      </patternFill>
    </fill>
    <fill>
      <patternFill patternType="solid">
        <fgColor rgb="FFD6FEDE"/>
        <bgColor theme="0"/>
      </patternFill>
    </fill>
    <fill>
      <patternFill patternType="solid">
        <fgColor rgb="FFD6FEDE"/>
        <bgColor rgb="FFFFFFFF"/>
      </patternFill>
    </fill>
  </fills>
  <borders count="13">
    <border>
      <left/>
      <right/>
      <top/>
      <bottom/>
      <diagonal/>
    </border>
    <border>
      <left style="thin">
        <color theme="5"/>
      </left>
      <right/>
      <top style="thin">
        <color theme="5"/>
      </top>
      <bottom style="thin">
        <color theme="5"/>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top/>
      <bottom style="thick">
        <color theme="4"/>
      </bottom>
      <diagonal/>
    </border>
    <border>
      <left/>
      <right/>
      <top/>
      <bottom style="medium">
        <color theme="4" tint="0.39997558519241921"/>
      </bottom>
      <diagonal/>
    </border>
    <border>
      <left style="thin">
        <color rgb="FF00B050"/>
      </left>
      <right style="thin">
        <color rgb="FF00B050"/>
      </right>
      <top style="thin">
        <color rgb="FF00B050"/>
      </top>
      <bottom style="thin">
        <color rgb="FF00B050"/>
      </bottom>
      <diagonal/>
    </border>
    <border>
      <left/>
      <right/>
      <top style="thin">
        <color rgb="FF00B050"/>
      </top>
      <bottom style="thin">
        <color rgb="FF00B050"/>
      </bottom>
      <diagonal/>
    </border>
    <border>
      <left style="thin">
        <color rgb="FF00B050"/>
      </left>
      <right/>
      <top style="thin">
        <color rgb="FF00B050"/>
      </top>
      <bottom style="thin">
        <color rgb="FF00B050"/>
      </bottom>
      <diagonal/>
    </border>
    <border>
      <left/>
      <right style="thin">
        <color rgb="FF00B050"/>
      </right>
      <top style="thin">
        <color rgb="FF00B050"/>
      </top>
      <bottom style="thin">
        <color rgb="FF00B050"/>
      </bottom>
      <diagonal/>
    </border>
    <border>
      <left style="thin">
        <color theme="5"/>
      </left>
      <right style="thin">
        <color theme="5"/>
      </right>
      <top style="thin">
        <color theme="5"/>
      </top>
      <bottom style="thin">
        <color theme="5"/>
      </bottom>
      <diagonal/>
    </border>
    <border>
      <left/>
      <right style="thin">
        <color theme="5"/>
      </right>
      <top style="thin">
        <color theme="5"/>
      </top>
      <bottom style="thin">
        <color theme="5"/>
      </bottom>
      <diagonal/>
    </border>
    <border>
      <left style="thin">
        <color theme="5"/>
      </left>
      <right style="thin">
        <color theme="5"/>
      </right>
      <top style="thin">
        <color theme="5"/>
      </top>
      <bottom/>
      <diagonal/>
    </border>
    <border>
      <left style="thin">
        <color rgb="FF04C56C"/>
      </left>
      <right style="thin">
        <color rgb="FF04C56C"/>
      </right>
      <top style="thin">
        <color rgb="FF04C56C"/>
      </top>
      <bottom style="thin">
        <color rgb="FF04C56C"/>
      </bottom>
      <diagonal/>
    </border>
  </borders>
  <cellStyleXfs count="16">
    <xf numFmtId="0" fontId="0" fillId="0" borderId="0"/>
    <xf numFmtId="43" fontId="1" fillId="0" borderId="0" applyFont="0" applyFill="0" applyBorder="0" applyAlignment="0" applyProtection="0"/>
    <xf numFmtId="49" fontId="2" fillId="0" borderId="0">
      <alignment horizontal="left" vertical="top"/>
    </xf>
    <xf numFmtId="0" fontId="4" fillId="2" borderId="2" applyNumberFormat="0">
      <protection locked="0"/>
    </xf>
    <xf numFmtId="0" fontId="3" fillId="4" borderId="0">
      <alignment horizontal="justify" vertical="center" wrapText="1"/>
    </xf>
    <xf numFmtId="164" fontId="5" fillId="3" borderId="0"/>
    <xf numFmtId="164" fontId="4" fillId="4" borderId="0"/>
    <xf numFmtId="49" fontId="6" fillId="0" borderId="0"/>
    <xf numFmtId="43" fontId="1" fillId="0" borderId="0" applyFont="0" applyFill="0" applyBorder="0" applyAlignment="0" applyProtection="0"/>
    <xf numFmtId="0" fontId="12" fillId="0" borderId="0" applyNumberFormat="0" applyFill="0" applyBorder="0" applyAlignment="0" applyProtection="0"/>
    <xf numFmtId="0" fontId="10" fillId="0" borderId="3" applyNumberFormat="0" applyFill="0" applyBorder="0" applyAlignment="0" applyProtection="0"/>
    <xf numFmtId="0" fontId="7" fillId="5" borderId="9" applyNumberFormat="0" applyAlignment="0" applyProtection="0"/>
    <xf numFmtId="0" fontId="11" fillId="0" borderId="4" applyNumberFormat="0" applyFill="0" applyBorder="0" applyAlignment="0" applyProtection="0"/>
    <xf numFmtId="0" fontId="1" fillId="6" borderId="9" applyNumberFormat="0" applyAlignment="0" applyProtection="0"/>
    <xf numFmtId="0" fontId="9" fillId="4" borderId="0" applyNumberFormat="0" applyFill="0" applyBorder="0" applyAlignment="0" applyProtection="0">
      <alignment horizontal="justify" vertical="center" wrapText="1"/>
    </xf>
    <xf numFmtId="0" fontId="23" fillId="0" borderId="0"/>
  </cellStyleXfs>
  <cellXfs count="73">
    <xf numFmtId="0" fontId="0" fillId="0" borderId="0" xfId="0"/>
    <xf numFmtId="0" fontId="4" fillId="4" borderId="0" xfId="0" applyFont="1" applyFill="1" applyAlignment="1">
      <alignment horizontal="left" vertical="top" wrapText="1"/>
    </xf>
    <xf numFmtId="0" fontId="0" fillId="4" borderId="0" xfId="0" applyFill="1"/>
    <xf numFmtId="0" fontId="9" fillId="4" borderId="0" xfId="0" applyFont="1" applyFill="1"/>
    <xf numFmtId="0" fontId="3" fillId="4" borderId="0" xfId="0" applyFont="1" applyFill="1" applyAlignment="1">
      <alignment horizontal="justify" vertical="center" wrapText="1"/>
    </xf>
    <xf numFmtId="0" fontId="3" fillId="4" borderId="0" xfId="4" quotePrefix="1">
      <alignment horizontal="justify" vertical="center" wrapText="1"/>
    </xf>
    <xf numFmtId="0" fontId="3" fillId="4" borderId="0" xfId="4">
      <alignment horizontal="justify" vertical="center" wrapText="1"/>
    </xf>
    <xf numFmtId="43" fontId="9" fillId="4" borderId="0" xfId="8" applyFont="1" applyFill="1" applyBorder="1" applyProtection="1">
      <protection locked="0"/>
    </xf>
    <xf numFmtId="0" fontId="3" fillId="4" borderId="5" xfId="4" quotePrefix="1" applyBorder="1" applyAlignment="1">
      <alignment horizontal="center" vertical="center" wrapText="1"/>
    </xf>
    <xf numFmtId="0" fontId="12" fillId="0" borderId="0" xfId="9"/>
    <xf numFmtId="0" fontId="7" fillId="5" borderId="9" xfId="11"/>
    <xf numFmtId="4" fontId="7" fillId="5" borderId="9" xfId="11" applyNumberFormat="1" applyAlignment="1">
      <alignment wrapText="1"/>
    </xf>
    <xf numFmtId="49" fontId="8" fillId="4" borderId="0" xfId="2" applyFont="1" applyFill="1">
      <alignment horizontal="left" vertical="top"/>
    </xf>
    <xf numFmtId="0" fontId="3" fillId="4" borderId="0" xfId="4" applyAlignment="1">
      <alignment vertical="center" wrapText="1"/>
    </xf>
    <xf numFmtId="0" fontId="1" fillId="6" borderId="9" xfId="13" applyProtection="1">
      <protection locked="0"/>
    </xf>
    <xf numFmtId="0" fontId="9" fillId="4" borderId="0" xfId="14" applyFill="1" applyAlignment="1">
      <alignment horizontal="justify" vertical="center" wrapText="1"/>
    </xf>
    <xf numFmtId="0" fontId="9" fillId="0" borderId="0" xfId="14" applyFill="1" applyAlignment="1"/>
    <xf numFmtId="0" fontId="9" fillId="4" borderId="0" xfId="14" applyFill="1" applyAlignment="1"/>
    <xf numFmtId="0" fontId="9" fillId="4" borderId="0" xfId="14" applyFill="1" applyBorder="1" applyAlignment="1">
      <alignment horizontal="justify" vertical="center" wrapText="1"/>
    </xf>
    <xf numFmtId="43" fontId="4" fillId="4" borderId="0" xfId="8" applyFont="1" applyFill="1" applyBorder="1" applyProtection="1">
      <protection locked="0"/>
    </xf>
    <xf numFmtId="9" fontId="4" fillId="4" borderId="0" xfId="8" applyNumberFormat="1" applyFont="1" applyFill="1" applyBorder="1" applyProtection="1">
      <protection locked="0"/>
    </xf>
    <xf numFmtId="43" fontId="1" fillId="6" borderId="9" xfId="13" applyNumberFormat="1" applyProtection="1">
      <protection locked="0"/>
    </xf>
    <xf numFmtId="9" fontId="1" fillId="6" borderId="9" xfId="13" applyNumberFormat="1" applyProtection="1">
      <protection locked="0"/>
    </xf>
    <xf numFmtId="43" fontId="9" fillId="4" borderId="5" xfId="8" applyFont="1" applyFill="1" applyBorder="1" applyProtection="1">
      <protection locked="0"/>
    </xf>
    <xf numFmtId="0" fontId="13" fillId="4" borderId="0" xfId="0" applyFont="1" applyFill="1"/>
    <xf numFmtId="0" fontId="7" fillId="5" borderId="9" xfId="11" applyAlignment="1"/>
    <xf numFmtId="0" fontId="3" fillId="0" borderId="0" xfId="4" applyFill="1">
      <alignment horizontal="justify" vertical="center" wrapText="1"/>
    </xf>
    <xf numFmtId="0" fontId="1" fillId="6" borderId="9" xfId="13" applyAlignment="1" applyProtection="1">
      <alignment vertical="center"/>
      <protection locked="0"/>
    </xf>
    <xf numFmtId="43" fontId="18" fillId="2" borderId="5" xfId="8" applyFont="1" applyFill="1" applyBorder="1" applyProtection="1">
      <protection locked="0"/>
    </xf>
    <xf numFmtId="0" fontId="19" fillId="4" borderId="5" xfId="4" applyFont="1" applyBorder="1" applyAlignment="1">
      <alignment horizontal="center" vertical="center" wrapText="1"/>
    </xf>
    <xf numFmtId="0" fontId="4" fillId="4" borderId="7" xfId="0" applyFont="1" applyFill="1" applyBorder="1" applyAlignment="1">
      <alignment horizontal="left"/>
    </xf>
    <xf numFmtId="0" fontId="4" fillId="4" borderId="6" xfId="0" applyFont="1" applyFill="1" applyBorder="1" applyAlignment="1">
      <alignment horizontal="left"/>
    </xf>
    <xf numFmtId="0" fontId="4" fillId="4" borderId="8" xfId="0" applyFont="1" applyFill="1" applyBorder="1" applyAlignment="1">
      <alignment horizontal="left"/>
    </xf>
    <xf numFmtId="0" fontId="7" fillId="5" borderId="9" xfId="11" applyAlignment="1">
      <alignment horizontal="center" vertical="center"/>
    </xf>
    <xf numFmtId="0" fontId="21" fillId="4" borderId="0" xfId="0" applyFont="1" applyFill="1"/>
    <xf numFmtId="43" fontId="0" fillId="0" borderId="0" xfId="8" applyFont="1"/>
    <xf numFmtId="166" fontId="0" fillId="0" borderId="0" xfId="8" applyNumberFormat="1" applyFont="1"/>
    <xf numFmtId="49" fontId="12" fillId="4" borderId="0" xfId="9" applyNumberFormat="1" applyFill="1" applyAlignment="1">
      <alignment vertical="top"/>
    </xf>
    <xf numFmtId="0" fontId="9" fillId="4" borderId="0" xfId="0" applyFont="1" applyFill="1" applyAlignment="1">
      <alignment vertical="top" wrapText="1"/>
    </xf>
    <xf numFmtId="0" fontId="7" fillId="5" borderId="11" xfId="11" applyBorder="1"/>
    <xf numFmtId="4" fontId="7" fillId="5" borderId="11" xfId="11" applyNumberFormat="1" applyBorder="1" applyAlignment="1">
      <alignment wrapText="1"/>
    </xf>
    <xf numFmtId="0" fontId="0" fillId="0" borderId="9" xfId="0" applyBorder="1"/>
    <xf numFmtId="4" fontId="0" fillId="0" borderId="9" xfId="0" applyNumberFormat="1" applyBorder="1"/>
    <xf numFmtId="165" fontId="0" fillId="0" borderId="9" xfId="0" applyNumberFormat="1" applyBorder="1"/>
    <xf numFmtId="0" fontId="9" fillId="0" borderId="9" xfId="14" applyFill="1" applyBorder="1" applyAlignment="1">
      <alignment horizontal="justify" vertical="center" wrapText="1"/>
    </xf>
    <xf numFmtId="4" fontId="0" fillId="7" borderId="12" xfId="0" applyNumberFormat="1" applyFill="1" applyBorder="1" applyProtection="1">
      <protection locked="0"/>
    </xf>
    <xf numFmtId="165" fontId="0" fillId="7" borderId="12" xfId="0" applyNumberFormat="1" applyFill="1" applyBorder="1" applyProtection="1">
      <protection locked="0"/>
    </xf>
    <xf numFmtId="49" fontId="8" fillId="4" borderId="0" xfId="2" applyFont="1" applyFill="1">
      <alignment horizontal="left" vertical="top"/>
    </xf>
    <xf numFmtId="0" fontId="7" fillId="5" borderId="0" xfId="11" applyBorder="1" applyAlignment="1">
      <alignment horizontal="left" vertical="center" wrapText="1"/>
    </xf>
    <xf numFmtId="0" fontId="7" fillId="5" borderId="10" xfId="11" applyBorder="1" applyAlignment="1">
      <alignment horizontal="left" vertical="center" wrapText="1"/>
    </xf>
    <xf numFmtId="0" fontId="7" fillId="5" borderId="9" xfId="11" applyAlignment="1">
      <alignment horizontal="left" vertical="center" wrapText="1"/>
    </xf>
    <xf numFmtId="0" fontId="4" fillId="4" borderId="6" xfId="0" applyFont="1" applyFill="1" applyBorder="1" applyAlignment="1">
      <alignment horizontal="left"/>
    </xf>
    <xf numFmtId="0" fontId="17" fillId="0" borderId="1" xfId="0" applyFont="1" applyBorder="1" applyAlignment="1">
      <alignment horizontal="left" vertical="center" wrapText="1"/>
    </xf>
    <xf numFmtId="0" fontId="17" fillId="0" borderId="10" xfId="0" applyFont="1" applyBorder="1" applyAlignment="1">
      <alignment horizontal="left" vertical="center" wrapText="1"/>
    </xf>
    <xf numFmtId="0" fontId="4" fillId="4" borderId="7" xfId="0" applyFont="1" applyFill="1" applyBorder="1" applyAlignment="1">
      <alignment horizontal="left"/>
    </xf>
    <xf numFmtId="0" fontId="4" fillId="4" borderId="8" xfId="0" applyFont="1" applyFill="1" applyBorder="1" applyAlignment="1">
      <alignment horizontal="left"/>
    </xf>
    <xf numFmtId="0" fontId="0" fillId="4" borderId="6" xfId="0" applyFill="1" applyBorder="1" applyAlignment="1">
      <alignment horizontal="center"/>
    </xf>
    <xf numFmtId="0" fontId="4" fillId="4" borderId="7" xfId="0" applyFont="1" applyFill="1" applyBorder="1" applyAlignment="1">
      <alignment horizontal="left" wrapText="1"/>
    </xf>
    <xf numFmtId="0" fontId="4" fillId="4" borderId="6" xfId="0" applyFont="1" applyFill="1" applyBorder="1" applyAlignment="1">
      <alignment horizontal="left" wrapText="1"/>
    </xf>
    <xf numFmtId="0" fontId="4" fillId="4" borderId="8" xfId="0" applyFont="1" applyFill="1" applyBorder="1" applyAlignment="1">
      <alignment horizontal="left" wrapText="1"/>
    </xf>
    <xf numFmtId="0" fontId="17" fillId="0" borderId="1" xfId="0" applyFont="1" applyBorder="1" applyAlignment="1">
      <alignment horizontal="center" vertical="center" wrapText="1"/>
    </xf>
    <xf numFmtId="0" fontId="17" fillId="0" borderId="10" xfId="0" applyFont="1" applyBorder="1" applyAlignment="1">
      <alignment horizontal="center" vertical="center" wrapText="1"/>
    </xf>
    <xf numFmtId="49" fontId="11" fillId="4" borderId="0" xfId="12" applyNumberFormat="1" applyFill="1" applyBorder="1" applyAlignment="1">
      <alignment horizontal="left" vertical="top"/>
    </xf>
    <xf numFmtId="0" fontId="4" fillId="4" borderId="7" xfId="0" applyFont="1" applyFill="1" applyBorder="1" applyAlignment="1">
      <alignment horizontal="left" vertical="center"/>
    </xf>
    <xf numFmtId="0" fontId="4" fillId="4" borderId="6" xfId="0" applyFont="1" applyFill="1" applyBorder="1" applyAlignment="1">
      <alignment horizontal="left" vertical="center"/>
    </xf>
    <xf numFmtId="0" fontId="4" fillId="4" borderId="8" xfId="0" applyFont="1" applyFill="1" applyBorder="1" applyAlignment="1">
      <alignment horizontal="left" vertical="center"/>
    </xf>
    <xf numFmtId="0" fontId="4" fillId="4" borderId="7" xfId="0" applyFont="1" applyFill="1" applyBorder="1" applyAlignment="1">
      <alignment horizontal="left" vertical="top"/>
    </xf>
    <xf numFmtId="0" fontId="4" fillId="4" borderId="6" xfId="0" applyFont="1" applyFill="1" applyBorder="1" applyAlignment="1">
      <alignment horizontal="left" vertical="top"/>
    </xf>
    <xf numFmtId="0" fontId="4" fillId="4" borderId="8" xfId="0" applyFont="1" applyFill="1" applyBorder="1" applyAlignment="1">
      <alignment horizontal="left" vertical="top"/>
    </xf>
    <xf numFmtId="49" fontId="12" fillId="4" borderId="0" xfId="9" applyNumberFormat="1" applyFill="1" applyAlignment="1">
      <alignment horizontal="left" vertical="top"/>
    </xf>
    <xf numFmtId="0" fontId="9" fillId="4" borderId="0" xfId="0" applyFont="1" applyFill="1" applyAlignment="1">
      <alignment horizontal="left" vertical="top" wrapText="1"/>
    </xf>
    <xf numFmtId="0" fontId="13" fillId="4" borderId="0" xfId="0" applyFont="1" applyFill="1" applyAlignment="1">
      <alignment horizontal="left" wrapText="1"/>
    </xf>
    <xf numFmtId="0" fontId="7" fillId="5" borderId="9" xfId="11" applyAlignment="1">
      <alignment horizontal="center" vertical="center"/>
    </xf>
  </cellXfs>
  <cellStyles count="16">
    <cellStyle name="Comma" xfId="8" builtinId="3"/>
    <cellStyle name="Eingabefeld" xfId="3" xr:uid="{00000000-0005-0000-0000-000001000000}"/>
    <cellStyle name="Ergebnisse" xfId="5" xr:uid="{00000000-0005-0000-0000-000002000000}"/>
    <cellStyle name="Formel übernehmen" xfId="7" xr:uid="{00000000-0005-0000-0000-000003000000}"/>
    <cellStyle name="Formelzeichen" xfId="4" xr:uid="{00000000-0005-0000-0000-000004000000}"/>
    <cellStyle name="Heading 1" xfId="10" builtinId="16" customBuiltin="1"/>
    <cellStyle name="Heading 2" xfId="11" builtinId="17" customBuiltin="1"/>
    <cellStyle name="Heading 3" xfId="12" builtinId="18" customBuiltin="1"/>
    <cellStyle name="Input" xfId="13" builtinId="20" customBuiltin="1"/>
    <cellStyle name="Komma 2" xfId="1" xr:uid="{00000000-0005-0000-0000-000006000000}"/>
    <cellStyle name="Methoden_Überschrift" xfId="2" xr:uid="{00000000-0005-0000-0000-000007000000}"/>
    <cellStyle name="Normal" xfId="0" builtinId="0"/>
    <cellStyle name="Normal 2" xfId="15" xr:uid="{D953E8C2-0269-4DFF-BD3D-F210069F0150}"/>
    <cellStyle name="Parameter_abbreviation" xfId="14" xr:uid="{00000000-0005-0000-0000-000008000000}"/>
    <cellStyle name="Title" xfId="9" builtinId="15" customBuiltin="1"/>
    <cellStyle name="Werte" xfId="6" xr:uid="{00000000-0005-0000-0000-00000E000000}"/>
  </cellStyles>
  <dxfs count="1">
    <dxf>
      <font>
        <color rgb="FFFF0000"/>
      </font>
    </dxf>
  </dxfs>
  <tableStyles count="0" defaultTableStyle="TableStyleMedium2" defaultPivotStyle="PivotStyleLight16"/>
  <colors>
    <mruColors>
      <color rgb="FFD6FEDE"/>
      <color rgb="FFC2FEC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4</xdr:col>
      <xdr:colOff>558800</xdr:colOff>
      <xdr:row>27</xdr:row>
      <xdr:rowOff>142192</xdr:rowOff>
    </xdr:from>
    <xdr:to>
      <xdr:col>9</xdr:col>
      <xdr:colOff>408759</xdr:colOff>
      <xdr:row>30</xdr:row>
      <xdr:rowOff>174496</xdr:rowOff>
    </xdr:to>
    <xdr:pic>
      <xdr:nvPicPr>
        <xdr:cNvPr id="11" name="Imagen 10">
          <a:extLst>
            <a:ext uri="{FF2B5EF4-FFF2-40B4-BE49-F238E27FC236}">
              <a16:creationId xmlns:a16="http://schemas.microsoft.com/office/drawing/2014/main" id="{00000000-0008-0000-0000-00000B000000}"/>
            </a:ext>
          </a:extLst>
        </xdr:cNvPr>
        <xdr:cNvPicPr>
          <a:picLocks noChangeAspect="1"/>
        </xdr:cNvPicPr>
      </xdr:nvPicPr>
      <xdr:blipFill>
        <a:blip xmlns:r="http://schemas.openxmlformats.org/officeDocument/2006/relationships" r:embed="rId1"/>
        <a:stretch>
          <a:fillRect/>
        </a:stretch>
      </xdr:blipFill>
      <xdr:spPr>
        <a:xfrm>
          <a:off x="4759325" y="8000317"/>
          <a:ext cx="5060134" cy="641904"/>
        </a:xfrm>
        <a:prstGeom prst="rect">
          <a:avLst/>
        </a:prstGeom>
      </xdr:spPr>
    </xdr:pic>
    <xdr:clientData/>
  </xdr:twoCellAnchor>
  <xdr:twoCellAnchor editAs="oneCell">
    <xdr:from>
      <xdr:col>1</xdr:col>
      <xdr:colOff>209550</xdr:colOff>
      <xdr:row>0</xdr:row>
      <xdr:rowOff>266700</xdr:rowOff>
    </xdr:from>
    <xdr:to>
      <xdr:col>2</xdr:col>
      <xdr:colOff>1656868</xdr:colOff>
      <xdr:row>1</xdr:row>
      <xdr:rowOff>1537446</xdr:rowOff>
    </xdr:to>
    <xdr:pic>
      <xdr:nvPicPr>
        <xdr:cNvPr id="6" name="Grafik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2"/>
        <a:stretch>
          <a:fillRect/>
        </a:stretch>
      </xdr:blipFill>
      <xdr:spPr>
        <a:xfrm>
          <a:off x="314325" y="266700"/>
          <a:ext cx="2247418" cy="1613646"/>
        </a:xfrm>
        <a:prstGeom prst="rect">
          <a:avLst/>
        </a:prstGeom>
      </xdr:spPr>
    </xdr:pic>
    <xdr:clientData/>
  </xdr:twoCellAnchor>
  <xdr:twoCellAnchor editAs="oneCell">
    <xdr:from>
      <xdr:col>4</xdr:col>
      <xdr:colOff>549275</xdr:colOff>
      <xdr:row>30</xdr:row>
      <xdr:rowOff>189817</xdr:rowOff>
    </xdr:from>
    <xdr:to>
      <xdr:col>9</xdr:col>
      <xdr:colOff>399234</xdr:colOff>
      <xdr:row>34</xdr:row>
      <xdr:rowOff>22096</xdr:rowOff>
    </xdr:to>
    <xdr:pic>
      <xdr:nvPicPr>
        <xdr:cNvPr id="7" name="Imagen 10">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1"/>
        <a:stretch>
          <a:fillRect/>
        </a:stretch>
      </xdr:blipFill>
      <xdr:spPr>
        <a:xfrm>
          <a:off x="4749800" y="8657542"/>
          <a:ext cx="5060134" cy="641904"/>
        </a:xfrm>
        <a:prstGeom prst="rect">
          <a:avLst/>
        </a:prstGeom>
      </xdr:spPr>
    </xdr:pic>
    <xdr:clientData/>
  </xdr:twoCellAnchor>
  <xdr:twoCellAnchor editAs="oneCell">
    <xdr:from>
      <xdr:col>4</xdr:col>
      <xdr:colOff>628650</xdr:colOff>
      <xdr:row>36</xdr:row>
      <xdr:rowOff>95250</xdr:rowOff>
    </xdr:from>
    <xdr:to>
      <xdr:col>12</xdr:col>
      <xdr:colOff>371475</xdr:colOff>
      <xdr:row>38</xdr:row>
      <xdr:rowOff>157769</xdr:rowOff>
    </xdr:to>
    <xdr:pic>
      <xdr:nvPicPr>
        <xdr:cNvPr id="3" name="Grafi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3"/>
        <a:stretch>
          <a:fillRect/>
        </a:stretch>
      </xdr:blipFill>
      <xdr:spPr>
        <a:xfrm>
          <a:off x="4829175" y="9782175"/>
          <a:ext cx="7439025" cy="462569"/>
        </a:xfrm>
        <a:prstGeom prst="rect">
          <a:avLst/>
        </a:prstGeom>
      </xdr:spPr>
    </xdr:pic>
    <xdr:clientData/>
  </xdr:twoCellAnchor>
  <xdr:twoCellAnchor editAs="oneCell">
    <xdr:from>
      <xdr:col>4</xdr:col>
      <xdr:colOff>628651</xdr:colOff>
      <xdr:row>34</xdr:row>
      <xdr:rowOff>30646</xdr:rowOff>
    </xdr:from>
    <xdr:to>
      <xdr:col>12</xdr:col>
      <xdr:colOff>380172</xdr:colOff>
      <xdr:row>36</xdr:row>
      <xdr:rowOff>55080</xdr:rowOff>
    </xdr:to>
    <xdr:pic>
      <xdr:nvPicPr>
        <xdr:cNvPr id="4" name="Grafik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4"/>
        <a:stretch>
          <a:fillRect/>
        </a:stretch>
      </xdr:blipFill>
      <xdr:spPr>
        <a:xfrm>
          <a:off x="4836216" y="9257472"/>
          <a:ext cx="7438610" cy="43028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ersonal/agne_stoniene_ena_lt/Documents/Darbalaukis/StreamSave/Skai&#269;iuokli&#371;%20failai/BUmethodologies_Excelforms_BACS_NationalValu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culation"/>
      <sheetName val="EU Values"/>
      <sheetName val="EC EU27"/>
      <sheetName val="National Values"/>
      <sheetName val="Lists"/>
    </sheetNames>
    <sheetDataSet>
      <sheetData sheetId="0"/>
      <sheetData sheetId="1"/>
      <sheetData sheetId="2"/>
      <sheetData sheetId="3">
        <row r="3">
          <cell r="A3" t="str">
            <v>Electricity</v>
          </cell>
        </row>
        <row r="4">
          <cell r="A4" t="str">
            <v>District heat</v>
          </cell>
        </row>
        <row r="5">
          <cell r="A5" t="str">
            <v>Natural gas</v>
          </cell>
        </row>
        <row r="6">
          <cell r="A6" t="str">
            <v>Gas/Diesel oil</v>
          </cell>
        </row>
        <row r="7">
          <cell r="A7" t="str">
            <v>Motor gasoline</v>
          </cell>
        </row>
        <row r="8">
          <cell r="A8" t="str">
            <v>Biodiesels</v>
          </cell>
        </row>
        <row r="9">
          <cell r="A9" t="str">
            <v>Biogasoline</v>
          </cell>
        </row>
        <row r="10">
          <cell r="A10" t="str">
            <v>Other liquid biofuels</v>
          </cell>
        </row>
        <row r="11">
          <cell r="A11" t="str">
            <v>Biogas</v>
          </cell>
        </row>
        <row r="12">
          <cell r="A12" t="str">
            <v>Wood/wood waste</v>
          </cell>
        </row>
        <row r="13">
          <cell r="A13" t="str">
            <v>Other primary solid biomass</v>
          </cell>
        </row>
        <row r="14">
          <cell r="A14" t="str">
            <v>Kerosene (other than jet kerosene)</v>
          </cell>
        </row>
        <row r="15">
          <cell r="A15" t="str">
            <v>Liquefied petroleum gases</v>
          </cell>
        </row>
        <row r="16">
          <cell r="A16" t="str">
            <v>Naphtha</v>
          </cell>
        </row>
        <row r="17">
          <cell r="A17" t="str">
            <v>Natural gas liquids</v>
          </cell>
        </row>
        <row r="18">
          <cell r="A18" t="str">
            <v>Petroleum coke</v>
          </cell>
        </row>
        <row r="19">
          <cell r="A19" t="str">
            <v>Refinery gas</v>
          </cell>
        </row>
        <row r="20">
          <cell r="A20" t="str">
            <v>Residual fuel oil</v>
          </cell>
        </row>
        <row r="21">
          <cell r="A21" t="str">
            <v>White spirit and SBP</v>
          </cell>
        </row>
        <row r="22">
          <cell r="A22" t="str">
            <v>Other petroleum products</v>
          </cell>
        </row>
        <row r="23">
          <cell r="A23" t="str">
            <v>Anthracite</v>
          </cell>
        </row>
        <row r="24">
          <cell r="A24" t="str">
            <v>Lignite</v>
          </cell>
        </row>
        <row r="25">
          <cell r="A25" t="str">
            <v>Charcoal</v>
          </cell>
        </row>
        <row r="26">
          <cell r="A26" t="str">
            <v>Coal tar</v>
          </cell>
        </row>
        <row r="27">
          <cell r="A27" t="str">
            <v>Coke oven coke and lignite coke</v>
          </cell>
        </row>
        <row r="28">
          <cell r="A28" t="str">
            <v>Coking coal</v>
          </cell>
        </row>
        <row r="29">
          <cell r="A29" t="str">
            <v>Patent fuel</v>
          </cell>
        </row>
        <row r="30">
          <cell r="A30" t="str">
            <v>Sub-bituminous coal</v>
          </cell>
        </row>
        <row r="31">
          <cell r="A31" t="str">
            <v>Other bituminous coal</v>
          </cell>
        </row>
        <row r="32">
          <cell r="A32" t="str">
            <v>Industrial wastes</v>
          </cell>
        </row>
        <row r="33">
          <cell r="A33" t="str">
            <v>Blast furnace gas</v>
          </cell>
        </row>
        <row r="34">
          <cell r="A34" t="str">
            <v>Coke oven gas</v>
          </cell>
        </row>
        <row r="35">
          <cell r="A35" t="str">
            <v>Oxygen steel furnace gas</v>
          </cell>
        </row>
        <row r="36">
          <cell r="A36" t="str">
            <v>Oil shale and tar sands</v>
          </cell>
        </row>
        <row r="37">
          <cell r="A37" t="str">
            <v>Solids</v>
          </cell>
        </row>
        <row r="38">
          <cell r="A38" t="str">
            <v>Solar</v>
          </cell>
        </row>
        <row r="39">
          <cell r="A39" t="str">
            <v>Geothermal</v>
          </cell>
        </row>
        <row r="40">
          <cell r="A40" t="str">
            <v>Peat</v>
          </cell>
        </row>
      </sheetData>
      <sheetData sheetId="4">
        <row r="2">
          <cell r="A2" t="str">
            <v>North</v>
          </cell>
        </row>
        <row r="3">
          <cell r="A3" t="str">
            <v>West</v>
          </cell>
        </row>
        <row r="4">
          <cell r="A4" t="str">
            <v>South</v>
          </cell>
        </row>
        <row r="7">
          <cell r="A7" t="str">
            <v>Non_Residential</v>
          </cell>
          <cell r="B7" t="str">
            <v>Residential</v>
          </cell>
        </row>
        <row r="19">
          <cell r="A19" t="str">
            <v>SpaceHeating</v>
          </cell>
        </row>
        <row r="20">
          <cell r="A20" t="str">
            <v>DHW</v>
          </cell>
        </row>
        <row r="21">
          <cell r="A21" t="str">
            <v>Cooling</v>
          </cell>
        </row>
        <row r="22">
          <cell r="A22" t="str">
            <v>Ventilation</v>
          </cell>
        </row>
        <row r="23">
          <cell r="A23" t="str">
            <v>Lighting</v>
          </cell>
        </row>
        <row r="28">
          <cell r="A28" t="str">
            <v>A</v>
          </cell>
        </row>
        <row r="29">
          <cell r="A29" t="str">
            <v xml:space="preserve">B </v>
          </cell>
        </row>
        <row r="30">
          <cell r="A30" t="str">
            <v>C</v>
          </cell>
        </row>
        <row r="31">
          <cell r="A31" t="str">
            <v>D</v>
          </cell>
        </row>
      </sheetData>
    </sheetDataSet>
  </externalBook>
</externalLink>
</file>

<file path=xl/theme/theme1.xml><?xml version="1.0" encoding="utf-8"?>
<a:theme xmlns:a="http://schemas.openxmlformats.org/drawingml/2006/main" name="streamSAVE">
  <a:themeElements>
    <a:clrScheme name="streamSAVE_Excel">
      <a:dk1>
        <a:sysClr val="windowText" lastClr="000000"/>
      </a:dk1>
      <a:lt1>
        <a:sysClr val="window" lastClr="FFFFFF"/>
      </a:lt1>
      <a:dk2>
        <a:srgbClr val="055D6E"/>
      </a:dk2>
      <a:lt2>
        <a:srgbClr val="E7E6E6"/>
      </a:lt2>
      <a:accent1>
        <a:srgbClr val="0CBADC"/>
      </a:accent1>
      <a:accent2>
        <a:srgbClr val="04C56C"/>
      </a:accent2>
      <a:accent3>
        <a:srgbClr val="CCCC00"/>
      </a:accent3>
      <a:accent4>
        <a:srgbClr val="E24304"/>
      </a:accent4>
      <a:accent5>
        <a:srgbClr val="088BA5"/>
      </a:accent5>
      <a:accent6>
        <a:srgbClr val="E7E6E6"/>
      </a:accent6>
      <a:hlink>
        <a:srgbClr val="0563C1"/>
      </a:hlink>
      <a:folHlink>
        <a:srgbClr val="954F72"/>
      </a:folHlink>
    </a:clrScheme>
    <a:fontScheme name="streamSAVE">
      <a:majorFont>
        <a:latin typeface="Franklin Gothic Medium"/>
        <a:ea typeface=""/>
        <a:cs typeface=""/>
      </a:majorFont>
      <a:minorFont>
        <a:latin typeface="Franklin Gothic Book"/>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O65"/>
  <sheetViews>
    <sheetView showGridLines="0" tabSelected="1" zoomScaleNormal="100" workbookViewId="0">
      <selection activeCell="B30" sqref="B30:G30"/>
    </sheetView>
  </sheetViews>
  <sheetFormatPr defaultColWidth="11.5546875" defaultRowHeight="15.75" x14ac:dyDescent="0.3"/>
  <cols>
    <col min="1" max="1" width="1.21875" customWidth="1"/>
    <col min="2" max="2" width="9.33203125" customWidth="1"/>
    <col min="3" max="3" width="26.6640625" customWidth="1"/>
    <col min="4" max="4" width="11.77734375" customWidth="1"/>
    <col min="5" max="5" width="27" customWidth="1"/>
    <col min="6" max="6" width="9.109375" customWidth="1"/>
    <col min="7" max="7" width="5.33203125" customWidth="1"/>
    <col min="8" max="15" width="9.6640625" customWidth="1"/>
  </cols>
  <sheetData>
    <row r="1" spans="1:15" ht="27" x14ac:dyDescent="0.3">
      <c r="A1" s="2"/>
      <c r="B1" s="2"/>
      <c r="C1" s="37"/>
      <c r="D1" s="69" t="s">
        <v>84</v>
      </c>
      <c r="E1" s="69"/>
      <c r="F1" s="69"/>
      <c r="G1" s="69"/>
      <c r="H1" s="69"/>
      <c r="I1" s="69"/>
      <c r="J1" s="69"/>
      <c r="K1" s="69"/>
      <c r="L1" s="69"/>
      <c r="M1" s="69"/>
      <c r="N1" s="34"/>
      <c r="O1" s="34"/>
    </row>
    <row r="2" spans="1:15" ht="162.75" customHeight="1" x14ac:dyDescent="0.3">
      <c r="A2" s="2"/>
      <c r="B2" s="2"/>
      <c r="C2" s="38"/>
      <c r="D2" s="70" t="s">
        <v>110</v>
      </c>
      <c r="E2" s="70"/>
      <c r="F2" s="70"/>
      <c r="G2" s="70"/>
      <c r="H2" s="70"/>
      <c r="I2" s="70"/>
      <c r="J2" s="70"/>
      <c r="K2" s="70"/>
      <c r="L2" s="70"/>
      <c r="M2" s="70"/>
      <c r="N2" s="70"/>
      <c r="O2" s="2"/>
    </row>
    <row r="3" spans="1:15" ht="19.5" x14ac:dyDescent="0.3">
      <c r="A3" s="2"/>
      <c r="B3" s="47" t="s">
        <v>47</v>
      </c>
      <c r="C3" s="47"/>
      <c r="D3" s="47"/>
      <c r="E3" s="47"/>
      <c r="F3" s="47"/>
      <c r="G3" s="47"/>
      <c r="H3" s="1"/>
      <c r="I3" s="1"/>
      <c r="J3" s="1"/>
      <c r="K3" s="1"/>
      <c r="L3" s="1"/>
      <c r="M3" s="1"/>
      <c r="N3" s="1"/>
      <c r="O3" s="1"/>
    </row>
    <row r="4" spans="1:15" ht="19.5" x14ac:dyDescent="0.3">
      <c r="A4" s="2"/>
      <c r="B4" s="12"/>
      <c r="C4" s="12"/>
      <c r="D4" s="12"/>
      <c r="E4" s="12"/>
      <c r="F4" s="12"/>
      <c r="G4" s="12"/>
      <c r="H4" s="1"/>
      <c r="I4" s="1"/>
      <c r="J4" s="1"/>
      <c r="K4" s="1"/>
      <c r="L4" s="1"/>
      <c r="M4" s="1"/>
      <c r="N4" s="1"/>
      <c r="O4" s="1"/>
    </row>
    <row r="5" spans="1:15" ht="32.25" x14ac:dyDescent="0.3">
      <c r="A5" s="2"/>
      <c r="B5" s="15" t="s">
        <v>13</v>
      </c>
      <c r="C5" s="27"/>
      <c r="D5" s="13"/>
      <c r="E5" s="71" t="s">
        <v>96</v>
      </c>
      <c r="F5" s="71"/>
      <c r="G5" s="71"/>
      <c r="H5" s="71"/>
      <c r="I5" s="71"/>
      <c r="J5" s="71"/>
      <c r="K5" s="71"/>
      <c r="L5" s="71"/>
      <c r="M5" s="71"/>
      <c r="N5" s="71"/>
      <c r="O5" s="6"/>
    </row>
    <row r="6" spans="1:15" x14ac:dyDescent="0.3">
      <c r="A6" s="2"/>
      <c r="B6" s="15" t="s">
        <v>2</v>
      </c>
      <c r="C6" s="14"/>
      <c r="D6" s="13"/>
      <c r="E6" s="24" t="s">
        <v>85</v>
      </c>
      <c r="F6" s="13"/>
      <c r="G6" s="2"/>
      <c r="H6" s="13"/>
      <c r="I6" s="13"/>
      <c r="J6" s="13"/>
      <c r="K6" s="13"/>
      <c r="L6" s="13"/>
      <c r="M6" s="13"/>
      <c r="N6" s="13"/>
      <c r="O6" s="6"/>
    </row>
    <row r="7" spans="1:15" x14ac:dyDescent="0.3">
      <c r="A7" s="2"/>
      <c r="B7" s="16"/>
      <c r="C7" s="2"/>
      <c r="D7" s="5"/>
      <c r="E7" s="2"/>
      <c r="F7" s="2"/>
      <c r="G7" s="6"/>
      <c r="H7" s="6"/>
      <c r="I7" s="6"/>
      <c r="J7" s="6"/>
      <c r="K7" s="6"/>
      <c r="L7" s="6"/>
      <c r="M7" s="6"/>
      <c r="N7" s="6"/>
      <c r="O7" s="6"/>
    </row>
    <row r="8" spans="1:15" x14ac:dyDescent="0.3">
      <c r="A8" s="2"/>
      <c r="B8" s="17"/>
      <c r="C8" s="72" t="s">
        <v>57</v>
      </c>
      <c r="D8" s="72"/>
      <c r="E8" s="72"/>
      <c r="F8" s="72"/>
      <c r="G8" s="6"/>
      <c r="H8" s="6"/>
      <c r="I8" s="6"/>
      <c r="J8" s="6"/>
      <c r="K8" s="6"/>
      <c r="L8" s="6"/>
      <c r="M8" s="6"/>
      <c r="N8" s="6"/>
      <c r="O8" s="6"/>
    </row>
    <row r="9" spans="1:15" x14ac:dyDescent="0.3">
      <c r="A9" s="2"/>
      <c r="B9" s="17"/>
      <c r="C9" s="33" t="s">
        <v>58</v>
      </c>
      <c r="D9" s="33" t="s">
        <v>12</v>
      </c>
      <c r="E9" s="33" t="s">
        <v>59</v>
      </c>
      <c r="F9" s="33" t="s">
        <v>12</v>
      </c>
      <c r="G9" s="6"/>
      <c r="H9" s="25" t="s">
        <v>1</v>
      </c>
      <c r="I9" s="25"/>
      <c r="J9" s="25"/>
      <c r="K9" s="25"/>
      <c r="L9" s="25"/>
      <c r="M9" s="25"/>
      <c r="N9" s="25"/>
      <c r="O9" s="6"/>
    </row>
    <row r="10" spans="1:15" x14ac:dyDescent="0.3">
      <c r="A10" s="2"/>
      <c r="B10" s="17"/>
      <c r="C10" s="21"/>
      <c r="D10" s="22">
        <v>1</v>
      </c>
      <c r="E10" s="21"/>
      <c r="F10" s="22">
        <v>1</v>
      </c>
      <c r="G10" s="6"/>
      <c r="H10" s="54" t="s">
        <v>81</v>
      </c>
      <c r="I10" s="51"/>
      <c r="J10" s="51"/>
      <c r="K10" s="51"/>
      <c r="L10" s="51"/>
      <c r="M10" s="51"/>
      <c r="N10" s="55"/>
      <c r="O10" s="6"/>
    </row>
    <row r="11" spans="1:15" x14ac:dyDescent="0.3">
      <c r="A11" s="2"/>
      <c r="B11" s="17"/>
      <c r="C11" s="21"/>
      <c r="D11" s="22">
        <v>0</v>
      </c>
      <c r="E11" s="21"/>
      <c r="F11" s="22">
        <v>0</v>
      </c>
      <c r="G11" s="6"/>
      <c r="H11" s="54" t="s">
        <v>81</v>
      </c>
      <c r="I11" s="51"/>
      <c r="J11" s="51"/>
      <c r="K11" s="51"/>
      <c r="L11" s="51"/>
      <c r="M11" s="51"/>
      <c r="N11" s="55"/>
      <c r="O11" s="6"/>
    </row>
    <row r="12" spans="1:15" x14ac:dyDescent="0.3">
      <c r="A12" s="2"/>
      <c r="B12" s="17"/>
      <c r="C12" s="21"/>
      <c r="D12" s="22">
        <v>0</v>
      </c>
      <c r="E12" s="21"/>
      <c r="F12" s="22">
        <v>0</v>
      </c>
      <c r="G12" s="6"/>
      <c r="H12" s="54" t="s">
        <v>81</v>
      </c>
      <c r="I12" s="51"/>
      <c r="J12" s="51"/>
      <c r="K12" s="51"/>
      <c r="L12" s="51"/>
      <c r="M12" s="51"/>
      <c r="N12" s="55"/>
      <c r="O12" s="6"/>
    </row>
    <row r="13" spans="1:15" x14ac:dyDescent="0.3">
      <c r="A13" s="2"/>
      <c r="B13" s="17"/>
      <c r="C13" s="21"/>
      <c r="D13" s="22">
        <v>0</v>
      </c>
      <c r="E13" s="21"/>
      <c r="F13" s="22">
        <v>0</v>
      </c>
      <c r="G13" s="6"/>
      <c r="H13" s="54" t="s">
        <v>81</v>
      </c>
      <c r="I13" s="51"/>
      <c r="J13" s="51"/>
      <c r="K13" s="51"/>
      <c r="L13" s="51"/>
      <c r="M13" s="51"/>
      <c r="N13" s="55"/>
      <c r="O13" s="6"/>
    </row>
    <row r="14" spans="1:15" x14ac:dyDescent="0.3">
      <c r="A14" s="2"/>
      <c r="B14" s="17"/>
      <c r="C14" s="21"/>
      <c r="D14" s="22">
        <v>0</v>
      </c>
      <c r="E14" s="21"/>
      <c r="F14" s="22">
        <v>0</v>
      </c>
      <c r="G14" s="6"/>
      <c r="H14" s="54" t="s">
        <v>81</v>
      </c>
      <c r="I14" s="51"/>
      <c r="J14" s="51"/>
      <c r="K14" s="51"/>
      <c r="L14" s="51"/>
      <c r="M14" s="51"/>
      <c r="N14" s="55"/>
      <c r="O14" s="6"/>
    </row>
    <row r="15" spans="1:15" x14ac:dyDescent="0.3">
      <c r="A15" s="2"/>
      <c r="B15" s="17"/>
      <c r="C15" s="19" t="s">
        <v>60</v>
      </c>
      <c r="D15" s="20">
        <f>SUM(D10:D14)</f>
        <v>1</v>
      </c>
      <c r="E15" s="19" t="s">
        <v>60</v>
      </c>
      <c r="F15" s="20">
        <f>SUM(F10:F14)</f>
        <v>1</v>
      </c>
      <c r="G15" s="6"/>
      <c r="H15" s="30" t="s">
        <v>78</v>
      </c>
      <c r="I15" s="31"/>
      <c r="K15" s="31"/>
      <c r="L15" s="31"/>
      <c r="M15" s="31"/>
      <c r="N15" s="32"/>
      <c r="O15" s="6"/>
    </row>
    <row r="16" spans="1:15" ht="17.25" x14ac:dyDescent="0.3">
      <c r="A16" s="2"/>
      <c r="B16" s="2"/>
      <c r="C16" s="15" t="s">
        <v>71</v>
      </c>
      <c r="D16" s="7">
        <f>IF($C$5="National values",(IFERROR($D$10*INDEX('National Values'!$C$3:$C$37,MATCH($C$10,'National Values'!$A$3:$A$37,0)),0)+IFERROR($D$11*INDEX('National Values'!$C$3:$C$37,MATCH($C$11,'National Values'!$A$3:$A$37,0)),0)+IFERROR($D$12*INDEX('National Values'!$C$3:$C$37,MATCH($C$12,'National Values'!$A$3:$A$37,0)),0)+IFERROR($D$13*INDEX('National Values'!$C$3:$C$37,MATCH($C$13,'National Values'!$A$3:$A$37,0)),0)+IFERROR($D$14*INDEX('National Values'!$C$3:$C$37,MATCH($C$14,'National Values'!$A$3:$A$37,0)),0)),(IFERROR($D$10*INDEX('Indicative Values'!$C$3:$C$37,MATCH($C$10,'Indicative Values'!$A$3:$A$37,0)),0)+IFERROR($D$11*INDEX('Indicative Values'!$C$3:$C$37,MATCH($C$11,'Indicative Values'!$A$3:$A$37,0)),0)+IFERROR($D$12*INDEX('Indicative Values'!$C$3:$C$37,MATCH($C$12,'Indicative Values'!$A$3:$A$37,0)),0)+IFERROR($D$13*INDEX('Indicative Values'!$C$3:$C$37,MATCH($C$13,'Indicative Values'!$A$3:$A$37,0)),0)+IFERROR($D$14*INDEX('Indicative Values'!$C$3:$C$37,MATCH($C$14,'Indicative Values'!$A$3:$A$37,0)),0)))</f>
        <v>0</v>
      </c>
      <c r="E16" s="15" t="s">
        <v>69</v>
      </c>
      <c r="F16" s="7">
        <f>IF($C$5="National values",IFERROR($F$10*INDEX('National Values'!$C$3:$C$37,MATCH($E$10,'National Values'!$A$3:$A$37,0)),0)+IFERROR($F$11*INDEX('National Values'!$C$3:$C$37,MATCH($E$11,'National Values'!$A$3:$A$37,0)),0)+IFERROR($F$12*INDEX('National Values'!$C$3:$C$37,MATCH($E$12,'National Values'!$A$3:$A$37,0)),0)+IFERROR($F$13*INDEX('National Values'!$C$3:$C$37,MATCH($E$13,'National Values'!$A$3:$A$37,0)),0)+IFERROR($F$14*INDEX('National Values'!$C$3:$C$37,MATCH($E$14,'National Values'!$A$3:$A$37,0)),0),IFERROR($F$10*INDEX('Indicative Values'!$C$3:$C$37,MATCH($E$10,'Indicative Values'!$A$3:$A$37,0)),0)+IFERROR($F$11*INDEX('Indicative Values'!$C$3:$C$37,MATCH($E$11,'Indicative Values'!$A$3:$A$37,0)),0)+IFERROR($F$12*INDEX('Indicative Values'!$C$3:$C$37,MATCH($E$12,'Indicative Values'!$A$3:$A$37,0)),0)+IFERROR($F$13*INDEX('Indicative Values'!$C$3:$C$37,MATCH($E$13,'Indicative Values'!$A$3:$A$37,0)),0)+IFERROR($F$14*INDEX('Indicative Values'!$C$3:$C$37,MATCH($E$14,'Indicative Values'!$A$3:$A$37,0)),0))</f>
        <v>0</v>
      </c>
      <c r="G16" s="2"/>
      <c r="H16" s="66" t="s">
        <v>79</v>
      </c>
      <c r="I16" s="67"/>
      <c r="J16" s="67"/>
      <c r="K16" s="67"/>
      <c r="L16" s="67"/>
      <c r="M16" s="67"/>
      <c r="N16" s="68"/>
      <c r="O16" s="5"/>
    </row>
    <row r="17" spans="1:15" ht="17.25" x14ac:dyDescent="0.3">
      <c r="A17" s="2"/>
      <c r="B17" s="2"/>
      <c r="C17" s="15" t="s">
        <v>72</v>
      </c>
      <c r="D17" s="7">
        <f>IF($C$5="National values",(IFERROR($D$10*INDEX('National Values'!$B$3:$B$37,MATCH($C$10,'National Values'!$A$3:$A$37,0)),0)+IFERROR($D$11*INDEX('National Values'!$B$3:$B$37,MATCH($C$11,'National Values'!$A$3:$A$37,0)),0)+IFERROR($D$12*INDEX('National Values'!$B$3:$B$37,MATCH($C$12,'National Values'!$A$3:$A$37,0)),0)+IFERROR($D$13*INDEX('National Values'!$B$3:$B$37,MATCH($C$13,'National Values'!$A$3:$A$37,0)),0)+IFERROR($D$14*INDEX('National Values'!$B$3:$B$37,MATCH($C$14,'National Values'!$A$3:$A$37,0)),0)),(IFERROR($D$10*INDEX('Indicative Values'!$B$3:$B$37,MATCH($C$10,'Indicative Values'!$A$3:$A$37,0)),0)+IFERROR($D$11*INDEX('Indicative Values'!$B$3:$B$37,MATCH($C$11,'Indicative Values'!$A$3:$A$37,0)),0)+IFERROR($D$12*INDEX('Indicative Values'!$B$3:$B$37,MATCH($C$12,'Indicative Values'!$A$3:$A$37,0)),0)+IFERROR($D$13*INDEX('Indicative Values'!$B$3:$B$37,MATCH($C$13,'Indicative Values'!$A$3:$A$37,0)),0)+IFERROR($D$14*INDEX('Indicative Values'!$B$3:$B$37,MATCH($C$14,'Indicative Values'!$A$3:$A$37,0)),0)))</f>
        <v>0</v>
      </c>
      <c r="E17" s="15" t="s">
        <v>70</v>
      </c>
      <c r="F17" s="7">
        <f>IF($C$5="National values",IFERROR($F$10*INDEX('National Values'!$B$3:$B$37,MATCH($E$10,'National Values'!$A$3:$A$37,0)),0)+IFERROR($F$11*INDEX('National Values'!$B$3:$B$37,MATCH($E$11,'National Values'!$A$3:$A$37,0)),0)+IFERROR($F$12*INDEX('National Values'!$B$3:$B$37,MATCH($E$12,'National Values'!$A$3:$A$37,0)),0)+IFERROR($F$13*INDEX('National Values'!$B$3:$B$37,MATCH($E$13,'National Values'!$A$3:$A$37,0)),0)+IFERROR($F$14*INDEX('National Values'!$B$3:$B$37,MATCH($E$14,'National Values'!$A$3:$A$37,0)),0),IFERROR($F$10*INDEX('Indicative Values'!$B$3:$B$37,MATCH($E$10,'Indicative Values'!$A$3:$A$37,0)),0)+IFERROR($F$11*INDEX('Indicative Values'!$B$3:$B$37,MATCH($E$11,'Indicative Values'!$A$3:$A$37,0)),0)+IFERROR($F$12*INDEX('Indicative Values'!$B$3:$B$37,MATCH($E$12,'Indicative Values'!$A$3:$A$37,0)),0)+IFERROR($F$13*INDEX('Indicative Values'!$B$3:$B$37,MATCH($E$13,'Indicative Values'!$A$3:$A$37,0)),0)+IFERROR($F$14*INDEX('Indicative Values'!$B$3:$B$37,MATCH($E$14,'Indicative Values'!$A$3:$A$37,0)),0))</f>
        <v>0</v>
      </c>
      <c r="G17" s="2"/>
      <c r="H17" s="66" t="s">
        <v>80</v>
      </c>
      <c r="I17" s="67"/>
      <c r="J17" s="67"/>
      <c r="K17" s="67"/>
      <c r="L17" s="67"/>
      <c r="M17" s="67"/>
      <c r="N17" s="68"/>
      <c r="O17" s="5"/>
    </row>
    <row r="18" spans="1:15" x14ac:dyDescent="0.3">
      <c r="A18" s="2"/>
      <c r="B18" s="17"/>
      <c r="C18" s="2"/>
      <c r="D18" s="5"/>
      <c r="E18" s="2"/>
      <c r="F18" s="2"/>
      <c r="G18" s="6"/>
      <c r="H18" s="6"/>
      <c r="I18" s="6"/>
      <c r="J18" s="6"/>
      <c r="K18" s="6"/>
      <c r="L18" s="6"/>
      <c r="M18" s="6"/>
      <c r="N18" s="6"/>
      <c r="O18" s="6"/>
    </row>
    <row r="19" spans="1:15" x14ac:dyDescent="0.3">
      <c r="A19" s="2"/>
      <c r="B19" s="17"/>
      <c r="C19" s="33" t="s">
        <v>111</v>
      </c>
      <c r="D19" s="33" t="s">
        <v>0</v>
      </c>
      <c r="E19" s="33" t="s">
        <v>48</v>
      </c>
      <c r="F19" s="33" t="s">
        <v>0</v>
      </c>
      <c r="G19" s="2"/>
      <c r="H19" s="25" t="s">
        <v>1</v>
      </c>
      <c r="I19" s="25"/>
      <c r="J19" s="25"/>
      <c r="K19" s="25"/>
      <c r="L19" s="25"/>
      <c r="M19" s="25"/>
      <c r="N19" s="25"/>
      <c r="O19" s="3"/>
    </row>
    <row r="20" spans="1:15" x14ac:dyDescent="0.3">
      <c r="A20" s="2"/>
      <c r="B20" s="18" t="s">
        <v>4</v>
      </c>
      <c r="C20" s="21"/>
      <c r="D20" s="8" t="s">
        <v>5</v>
      </c>
      <c r="E20" s="21"/>
      <c r="F20" s="8" t="s">
        <v>5</v>
      </c>
      <c r="G20" s="2"/>
      <c r="H20" s="54" t="s">
        <v>6</v>
      </c>
      <c r="I20" s="51"/>
      <c r="J20" s="51"/>
      <c r="K20" s="51"/>
      <c r="L20" s="51"/>
      <c r="M20" s="51"/>
      <c r="N20" s="55"/>
      <c r="O20" s="5"/>
    </row>
    <row r="21" spans="1:15" x14ac:dyDescent="0.3">
      <c r="A21" s="2"/>
      <c r="B21" s="15" t="s">
        <v>49</v>
      </c>
      <c r="C21" s="21"/>
      <c r="D21" s="8" t="s">
        <v>7</v>
      </c>
      <c r="E21" s="21"/>
      <c r="F21" s="8" t="s">
        <v>7</v>
      </c>
      <c r="G21" s="2"/>
      <c r="H21" s="54" t="s">
        <v>8</v>
      </c>
      <c r="I21" s="51"/>
      <c r="J21" s="51"/>
      <c r="K21" s="51"/>
      <c r="L21" s="51"/>
      <c r="M21" s="51"/>
      <c r="N21" s="55"/>
      <c r="O21" s="5"/>
    </row>
    <row r="22" spans="1:15" x14ac:dyDescent="0.3">
      <c r="A22" s="2"/>
      <c r="B22" s="15" t="s">
        <v>50</v>
      </c>
      <c r="C22" s="21"/>
      <c r="D22" s="8" t="s">
        <v>9</v>
      </c>
      <c r="E22" s="21"/>
      <c r="F22" s="8" t="s">
        <v>9</v>
      </c>
      <c r="G22" s="2"/>
      <c r="H22" s="54" t="s">
        <v>10</v>
      </c>
      <c r="I22" s="51"/>
      <c r="J22" s="51"/>
      <c r="K22" s="51"/>
      <c r="L22" s="51"/>
      <c r="M22" s="51"/>
      <c r="N22" s="55"/>
      <c r="O22" s="5"/>
    </row>
    <row r="23" spans="1:15" ht="17.25" x14ac:dyDescent="0.3">
      <c r="A23" s="2"/>
      <c r="B23" s="15" t="s">
        <v>112</v>
      </c>
      <c r="C23" s="21"/>
      <c r="D23" s="8" t="s">
        <v>5</v>
      </c>
      <c r="E23" s="23">
        <f>IFERROR(INDEX('Indicative Values'!$B$40:$C$41,MATCH(C6,'Indicative Values'!$A$40:$A$41,0),MATCH(B23,'Indicative Values'!$B$39:$C$39,0)),0)</f>
        <v>0</v>
      </c>
      <c r="F23" s="8" t="s">
        <v>5</v>
      </c>
      <c r="G23" s="2"/>
      <c r="H23" s="63" t="s">
        <v>73</v>
      </c>
      <c r="I23" s="64"/>
      <c r="J23" s="64"/>
      <c r="K23" s="64"/>
      <c r="L23" s="64"/>
      <c r="M23" s="64"/>
      <c r="N23" s="65"/>
      <c r="O23" s="5"/>
    </row>
    <row r="24" spans="1:15" ht="17.25" x14ac:dyDescent="0.3">
      <c r="A24" s="2"/>
      <c r="B24" s="15" t="s">
        <v>113</v>
      </c>
      <c r="C24" s="21"/>
      <c r="D24" s="8" t="s">
        <v>5</v>
      </c>
      <c r="E24" s="23">
        <f>IFERROR(INDEX('Indicative Values'!$B$40:$C$41,MATCH(C6,'Indicative Values'!$A$40:$A$41,0),MATCH(B24,'Indicative Values'!$B$39:$C$39,0)),0)</f>
        <v>0</v>
      </c>
      <c r="F24" s="8" t="s">
        <v>5</v>
      </c>
      <c r="G24" s="2"/>
      <c r="H24" s="66" t="s">
        <v>74</v>
      </c>
      <c r="I24" s="67"/>
      <c r="J24" s="67"/>
      <c r="K24" s="67"/>
      <c r="L24" s="67"/>
      <c r="M24" s="67"/>
      <c r="N24" s="68"/>
      <c r="O24" s="5"/>
    </row>
    <row r="25" spans="1:15" ht="17.25" x14ac:dyDescent="0.3">
      <c r="A25" s="2"/>
      <c r="B25" s="15" t="s">
        <v>77</v>
      </c>
      <c r="C25" s="21"/>
      <c r="D25" s="8" t="s">
        <v>5</v>
      </c>
      <c r="E25" s="23">
        <v>1</v>
      </c>
      <c r="F25" s="8" t="s">
        <v>5</v>
      </c>
      <c r="G25" s="2"/>
      <c r="H25" s="66" t="s">
        <v>107</v>
      </c>
      <c r="I25" s="67"/>
      <c r="J25" s="67"/>
      <c r="K25" s="67"/>
      <c r="L25" s="67"/>
      <c r="M25" s="67"/>
      <c r="N25" s="68"/>
      <c r="O25" s="5"/>
    </row>
    <row r="26" spans="1:15" x14ac:dyDescent="0.3">
      <c r="A26" s="2"/>
      <c r="B26" s="2"/>
      <c r="C26" s="2"/>
      <c r="D26" s="2"/>
      <c r="E26" s="2"/>
      <c r="F26" s="2"/>
      <c r="G26" s="2"/>
      <c r="H26" s="2"/>
      <c r="I26" s="2"/>
      <c r="J26" s="2"/>
      <c r="K26" s="2"/>
      <c r="L26" s="2"/>
      <c r="M26" s="2"/>
      <c r="N26" s="2"/>
      <c r="O26" s="2"/>
    </row>
    <row r="27" spans="1:15" ht="19.5" x14ac:dyDescent="0.3">
      <c r="A27" s="2"/>
      <c r="B27" s="47" t="s">
        <v>52</v>
      </c>
      <c r="C27" s="47"/>
      <c r="D27" s="47"/>
      <c r="E27" s="47"/>
      <c r="F27" s="47"/>
      <c r="G27" s="47"/>
      <c r="H27" s="1"/>
      <c r="I27" s="1"/>
      <c r="J27" s="1"/>
      <c r="K27" s="1"/>
      <c r="L27" s="1"/>
      <c r="M27" s="1"/>
      <c r="N27" s="1"/>
      <c r="O27" s="1"/>
    </row>
    <row r="28" spans="1:15" x14ac:dyDescent="0.3">
      <c r="A28" s="2"/>
      <c r="B28" s="2"/>
      <c r="C28" s="2"/>
      <c r="D28" s="5"/>
      <c r="E28" s="2"/>
      <c r="F28" s="2"/>
      <c r="G28" s="6"/>
      <c r="H28" s="6"/>
      <c r="I28" s="6"/>
      <c r="J28" s="6"/>
      <c r="K28" s="6"/>
      <c r="L28" s="6"/>
      <c r="M28" s="6"/>
      <c r="N28" s="6"/>
      <c r="O28" s="6"/>
    </row>
    <row r="29" spans="1:15" x14ac:dyDescent="0.3">
      <c r="A29" s="2"/>
      <c r="B29" s="2"/>
      <c r="C29" s="2"/>
      <c r="D29" s="5"/>
      <c r="E29" s="2"/>
      <c r="F29" s="2"/>
      <c r="G29" s="6"/>
      <c r="H29" s="6"/>
      <c r="I29" s="6"/>
      <c r="J29" s="6"/>
      <c r="K29" s="6"/>
      <c r="L29" s="6"/>
      <c r="M29" s="6"/>
      <c r="N29" s="6"/>
      <c r="O29" s="6"/>
    </row>
    <row r="30" spans="1:15" ht="16.5" x14ac:dyDescent="0.3">
      <c r="A30" s="2"/>
      <c r="B30" s="62" t="s">
        <v>51</v>
      </c>
      <c r="C30" s="62"/>
      <c r="D30" s="62"/>
      <c r="E30" s="62"/>
      <c r="F30" s="62"/>
      <c r="G30" s="62"/>
      <c r="H30" s="6"/>
      <c r="I30" s="6"/>
      <c r="J30" s="6"/>
      <c r="K30" s="6"/>
      <c r="L30" s="6"/>
      <c r="M30" s="6"/>
      <c r="N30" s="6"/>
      <c r="O30" s="6"/>
    </row>
    <row r="31" spans="1:15" x14ac:dyDescent="0.3">
      <c r="A31" s="2"/>
      <c r="B31" s="2"/>
      <c r="C31" s="2"/>
      <c r="D31" s="5"/>
      <c r="E31" s="2"/>
      <c r="F31" s="2"/>
      <c r="G31" s="6"/>
      <c r="H31" s="6"/>
      <c r="I31" s="6"/>
      <c r="J31" s="6"/>
      <c r="K31" s="6"/>
      <c r="L31" s="6"/>
      <c r="M31" s="6"/>
      <c r="N31" s="6"/>
      <c r="O31" s="6"/>
    </row>
    <row r="32" spans="1:15" x14ac:dyDescent="0.3">
      <c r="A32" s="2"/>
      <c r="B32" s="2"/>
      <c r="C32" s="2"/>
      <c r="D32" s="5"/>
      <c r="E32" s="2"/>
      <c r="F32" s="2"/>
      <c r="G32" s="6"/>
      <c r="H32" s="6"/>
      <c r="I32" s="6"/>
      <c r="J32" s="6"/>
      <c r="K32" s="6"/>
      <c r="L32" s="6"/>
      <c r="M32" s="6"/>
      <c r="N32" s="6"/>
      <c r="O32" s="6"/>
    </row>
    <row r="33" spans="1:15" ht="16.5" x14ac:dyDescent="0.3">
      <c r="A33" s="2"/>
      <c r="B33" s="62" t="s">
        <v>97</v>
      </c>
      <c r="C33" s="62"/>
      <c r="D33" s="62"/>
      <c r="E33" s="62"/>
      <c r="F33" s="62"/>
      <c r="G33" s="62"/>
      <c r="H33" s="6"/>
      <c r="I33" s="6"/>
      <c r="J33" s="6"/>
      <c r="K33" s="6"/>
      <c r="L33" s="6"/>
      <c r="M33" s="6"/>
      <c r="N33" s="6"/>
      <c r="O33" s="6"/>
    </row>
    <row r="34" spans="1:15" x14ac:dyDescent="0.3">
      <c r="A34" s="2"/>
      <c r="B34" s="2"/>
      <c r="C34" s="2"/>
      <c r="D34" s="5"/>
      <c r="E34" s="2"/>
      <c r="F34" s="2"/>
      <c r="G34" s="6"/>
      <c r="H34" s="6"/>
      <c r="I34" s="6"/>
      <c r="J34" s="6"/>
      <c r="K34" s="6"/>
      <c r="L34" s="6"/>
      <c r="M34" s="6"/>
      <c r="N34" s="6"/>
      <c r="O34" s="6"/>
    </row>
    <row r="35" spans="1:15" x14ac:dyDescent="0.3">
      <c r="A35" s="2"/>
      <c r="B35" s="2"/>
      <c r="C35" s="2"/>
      <c r="D35" s="5"/>
      <c r="E35" s="2"/>
      <c r="F35" s="2"/>
      <c r="G35" s="6"/>
      <c r="H35" s="6"/>
      <c r="I35" s="6"/>
      <c r="J35" s="6"/>
      <c r="K35" s="6"/>
      <c r="L35" s="6"/>
      <c r="M35" s="6"/>
      <c r="N35" s="6"/>
      <c r="O35" s="6"/>
    </row>
    <row r="36" spans="1:15" ht="16.5" x14ac:dyDescent="0.3">
      <c r="A36" s="2"/>
      <c r="B36" s="62" t="s">
        <v>108</v>
      </c>
      <c r="C36" s="62"/>
      <c r="D36" s="62"/>
      <c r="E36" s="62"/>
      <c r="F36" s="62"/>
      <c r="G36" s="62"/>
      <c r="H36" s="6"/>
      <c r="I36" s="6"/>
      <c r="J36" s="6"/>
      <c r="K36" s="6"/>
      <c r="L36" s="6"/>
      <c r="M36" s="26"/>
      <c r="N36" s="6"/>
      <c r="O36" s="6"/>
    </row>
    <row r="37" spans="1:15" x14ac:dyDescent="0.3">
      <c r="A37" s="2"/>
      <c r="B37" s="2"/>
      <c r="C37" s="2"/>
      <c r="D37" s="5"/>
      <c r="E37" s="2"/>
      <c r="F37" s="2"/>
      <c r="G37" s="6"/>
      <c r="H37" s="6"/>
      <c r="I37" s="6"/>
      <c r="J37" s="6"/>
      <c r="K37" s="6"/>
      <c r="L37" s="6"/>
      <c r="M37" s="6"/>
      <c r="N37" s="6"/>
      <c r="O37" s="6"/>
    </row>
    <row r="38" spans="1:15" x14ac:dyDescent="0.3">
      <c r="A38" s="2"/>
      <c r="B38" s="2"/>
      <c r="C38" s="2"/>
      <c r="D38" s="5"/>
      <c r="E38" s="2"/>
      <c r="F38" s="2"/>
      <c r="G38" s="6"/>
      <c r="H38" s="6"/>
      <c r="I38" s="6"/>
      <c r="J38" s="6"/>
      <c r="K38" s="6"/>
      <c r="L38" s="6"/>
      <c r="M38" s="6"/>
      <c r="N38" s="6"/>
      <c r="O38" s="6"/>
    </row>
    <row r="39" spans="1:15" ht="18" x14ac:dyDescent="0.3">
      <c r="A39" s="2"/>
      <c r="B39" s="62" t="s">
        <v>61</v>
      </c>
      <c r="C39" s="62"/>
      <c r="D39" s="62"/>
      <c r="E39" s="62"/>
      <c r="F39" s="62"/>
      <c r="G39" s="62"/>
      <c r="H39" s="6"/>
      <c r="I39" s="6"/>
      <c r="J39" s="6"/>
      <c r="K39" s="6"/>
      <c r="L39" s="6"/>
      <c r="M39" s="26"/>
      <c r="N39" s="6"/>
      <c r="O39" s="6"/>
    </row>
    <row r="40" spans="1:15" x14ac:dyDescent="0.3">
      <c r="A40" s="2"/>
      <c r="B40" s="2"/>
      <c r="C40" s="2"/>
      <c r="D40" s="5"/>
      <c r="E40" s="2"/>
      <c r="F40" s="2"/>
      <c r="G40" s="6"/>
      <c r="H40" s="6"/>
      <c r="I40" s="6"/>
      <c r="J40" s="6"/>
      <c r="K40" s="6"/>
      <c r="L40" s="6"/>
      <c r="M40" s="6"/>
      <c r="N40" s="6"/>
      <c r="O40" s="6"/>
    </row>
    <row r="41" spans="1:15" x14ac:dyDescent="0.3">
      <c r="A41" s="2"/>
      <c r="B41" s="2"/>
      <c r="C41" s="2"/>
      <c r="D41" s="5"/>
      <c r="E41" s="2"/>
      <c r="F41" s="2"/>
      <c r="G41" s="6"/>
      <c r="H41" s="6"/>
      <c r="I41" s="6"/>
      <c r="J41" s="6"/>
      <c r="K41" s="6"/>
      <c r="L41" s="6"/>
      <c r="M41" s="6"/>
      <c r="N41" s="6"/>
      <c r="O41" s="6"/>
    </row>
    <row r="42" spans="1:15" ht="19.5" x14ac:dyDescent="0.3">
      <c r="A42" s="2"/>
      <c r="B42" s="47" t="s">
        <v>82</v>
      </c>
      <c r="C42" s="47"/>
      <c r="D42" s="47"/>
      <c r="E42" s="47"/>
      <c r="F42" s="47"/>
      <c r="G42" s="47"/>
      <c r="H42" s="6"/>
      <c r="I42" s="6"/>
      <c r="J42" s="6"/>
      <c r="K42" s="6"/>
      <c r="L42" s="6"/>
      <c r="M42" s="6"/>
      <c r="N42" s="6"/>
      <c r="O42" s="6"/>
    </row>
    <row r="43" spans="1:15" x14ac:dyDescent="0.3">
      <c r="A43" s="2"/>
      <c r="B43" s="2"/>
      <c r="C43" s="2"/>
      <c r="D43" s="5"/>
      <c r="E43" s="2"/>
      <c r="F43" s="2"/>
      <c r="G43" s="6"/>
      <c r="H43" s="6"/>
      <c r="I43" s="6"/>
      <c r="J43" s="6"/>
      <c r="K43" s="6"/>
      <c r="L43" s="6"/>
      <c r="M43" s="6"/>
      <c r="N43" s="6"/>
      <c r="O43" s="6"/>
    </row>
    <row r="44" spans="1:15" x14ac:dyDescent="0.3">
      <c r="A44" s="2"/>
      <c r="B44" s="2"/>
      <c r="C44" s="33" t="s">
        <v>111</v>
      </c>
      <c r="D44" s="33" t="s">
        <v>0</v>
      </c>
      <c r="E44" s="33" t="s">
        <v>48</v>
      </c>
      <c r="F44" s="33" t="s">
        <v>0</v>
      </c>
      <c r="G44" s="6"/>
      <c r="H44" s="25" t="s">
        <v>1</v>
      </c>
      <c r="I44" s="25"/>
      <c r="J44" s="25"/>
      <c r="K44" s="25"/>
      <c r="L44" s="25"/>
      <c r="M44" s="25"/>
      <c r="N44" s="25"/>
      <c r="O44" s="6"/>
    </row>
    <row r="45" spans="1:15" ht="25.5" customHeight="1" x14ac:dyDescent="0.3">
      <c r="A45" s="2"/>
      <c r="B45" s="4" t="s">
        <v>56</v>
      </c>
      <c r="C45" s="28" t="str">
        <f>IFERROR(C20*C21*C22*(1/C23-1/C24)*C25,"insufficient data")</f>
        <v>insufficient data</v>
      </c>
      <c r="D45" s="29" t="s">
        <v>11</v>
      </c>
      <c r="E45" s="28" t="str">
        <f>IFERROR(E20*E21*E22*(1/E23-1/E24)*E25,"insufficient data")</f>
        <v>insufficient data</v>
      </c>
      <c r="F45" s="29" t="s">
        <v>11</v>
      </c>
      <c r="G45" s="2"/>
      <c r="H45" s="54" t="s">
        <v>63</v>
      </c>
      <c r="I45" s="51"/>
      <c r="J45" s="51"/>
      <c r="K45" s="51"/>
      <c r="L45" s="51"/>
      <c r="M45" s="51"/>
      <c r="N45" s="55"/>
      <c r="O45" s="6"/>
    </row>
    <row r="46" spans="1:15" x14ac:dyDescent="0.3">
      <c r="A46" s="2"/>
      <c r="B46" s="4" t="s">
        <v>101</v>
      </c>
      <c r="C46" s="28" t="str">
        <f>IFERROR(C20*C21*C22*(1/C23-1/C24)*C25,"insufficient data")</f>
        <v>insufficient data</v>
      </c>
      <c r="D46" s="29" t="s">
        <v>11</v>
      </c>
      <c r="E46" s="28" t="str">
        <f>IFERROR(E20*E21*E22*(1/E23-1/E24)*E25,"insufficient data")</f>
        <v>insufficient data</v>
      </c>
      <c r="F46" s="29" t="s">
        <v>11</v>
      </c>
      <c r="G46" s="2"/>
      <c r="H46" s="54" t="s">
        <v>99</v>
      </c>
      <c r="I46" s="51"/>
      <c r="J46" s="51"/>
      <c r="K46" s="51"/>
      <c r="L46" s="51"/>
      <c r="M46" s="51"/>
      <c r="N46" s="55"/>
      <c r="O46" s="6"/>
    </row>
    <row r="47" spans="1:15" ht="25.5" customHeight="1" x14ac:dyDescent="0.3">
      <c r="A47" s="2"/>
      <c r="B47" s="4" t="s">
        <v>109</v>
      </c>
      <c r="C47" s="28" t="str">
        <f>IFERROR(C20*C21*C22*(1/C23)*$D16-C20*C21*C22*(1/C24)*C25*$F16,"insufficient data")</f>
        <v>insufficient data</v>
      </c>
      <c r="D47" s="29" t="s">
        <v>11</v>
      </c>
      <c r="E47" s="28" t="str">
        <f>IFERROR(E20*E21*E22*(1/E23)*$D16-E20*E21*E22*(1/E24)*E25*$F16,"insufficient data")</f>
        <v>insufficient data</v>
      </c>
      <c r="F47" s="29" t="s">
        <v>11</v>
      </c>
      <c r="G47" s="2"/>
      <c r="H47" s="54" t="s">
        <v>100</v>
      </c>
      <c r="I47" s="51"/>
      <c r="J47" s="51"/>
      <c r="K47" s="51"/>
      <c r="L47" s="51"/>
      <c r="M47" s="51"/>
      <c r="N47" s="55"/>
      <c r="O47" s="6"/>
    </row>
    <row r="48" spans="1:15" x14ac:dyDescent="0.3">
      <c r="A48" s="2"/>
      <c r="B48" s="4" t="s">
        <v>62</v>
      </c>
      <c r="C48" s="28" t="str">
        <f>IFERROR((C20*C21*C22*(1/C23)*$D17-C20*C21*C22*(1/C24)*C25*$F17)/10^6,"insufficient data")</f>
        <v>insufficient data</v>
      </c>
      <c r="D48" s="29" t="s">
        <v>86</v>
      </c>
      <c r="E48" s="28" t="str">
        <f>IFERROR((E20*E21*E22*(1/E23)*$D17-E20*E21*E22*(1/E24)*E25*$F17)/10^6,"insufficient data")</f>
        <v>insufficient data</v>
      </c>
      <c r="F48" s="29" t="s">
        <v>86</v>
      </c>
      <c r="G48" s="2"/>
      <c r="H48" s="54" t="s">
        <v>83</v>
      </c>
      <c r="I48" s="51"/>
      <c r="J48" s="51"/>
      <c r="K48" s="51"/>
      <c r="L48" s="51"/>
      <c r="M48" s="51"/>
      <c r="N48" s="55"/>
      <c r="O48" s="6"/>
    </row>
    <row r="49" spans="1:15" x14ac:dyDescent="0.3">
      <c r="A49" s="2"/>
      <c r="B49" s="2"/>
      <c r="C49" s="2"/>
      <c r="D49" s="5"/>
      <c r="E49" s="2"/>
      <c r="F49" s="2"/>
      <c r="G49" s="6"/>
      <c r="H49" s="6"/>
      <c r="I49" s="6"/>
      <c r="J49" s="6"/>
      <c r="K49" s="6"/>
      <c r="L49" s="6"/>
      <c r="M49" s="6"/>
      <c r="N49" s="6"/>
      <c r="O49" s="6"/>
    </row>
    <row r="50" spans="1:15" ht="19.5" x14ac:dyDescent="0.3">
      <c r="A50" s="2"/>
      <c r="B50" s="47" t="s">
        <v>65</v>
      </c>
      <c r="C50" s="47"/>
      <c r="D50" s="47"/>
      <c r="E50" s="47"/>
      <c r="F50" s="47"/>
      <c r="G50" s="47"/>
      <c r="H50" s="6"/>
      <c r="I50" s="6"/>
      <c r="J50" s="6"/>
      <c r="K50" s="6"/>
      <c r="L50" s="6"/>
      <c r="M50" s="6"/>
      <c r="N50" s="6"/>
      <c r="O50" s="6"/>
    </row>
    <row r="51" spans="1:15" x14ac:dyDescent="0.3">
      <c r="A51" s="2"/>
      <c r="B51" s="2"/>
      <c r="C51" s="2"/>
      <c r="D51" s="2"/>
      <c r="E51" s="2"/>
      <c r="F51" s="2"/>
      <c r="G51" s="2"/>
      <c r="H51" s="2"/>
      <c r="I51" s="2"/>
      <c r="J51" s="2"/>
      <c r="K51" s="2"/>
      <c r="L51" s="2"/>
      <c r="M51" s="2"/>
      <c r="N51" s="2"/>
      <c r="O51" s="2"/>
    </row>
    <row r="52" spans="1:15" x14ac:dyDescent="0.3">
      <c r="A52" s="2"/>
      <c r="B52" s="2"/>
      <c r="C52" s="48" t="s">
        <v>87</v>
      </c>
      <c r="D52" s="48"/>
      <c r="E52" s="49" t="s">
        <v>102</v>
      </c>
      <c r="F52" s="50"/>
      <c r="G52" s="2"/>
      <c r="H52" s="25" t="s">
        <v>1</v>
      </c>
      <c r="I52" s="25"/>
      <c r="J52" s="25"/>
      <c r="K52" s="25"/>
      <c r="L52" s="25"/>
      <c r="M52" s="25"/>
      <c r="N52" s="25"/>
      <c r="O52" s="2"/>
    </row>
    <row r="53" spans="1:15" ht="16.5" x14ac:dyDescent="0.3">
      <c r="A53" s="2"/>
      <c r="B53" s="2"/>
      <c r="C53" s="52" t="s">
        <v>90</v>
      </c>
      <c r="D53" s="53"/>
      <c r="E53" s="52" t="s">
        <v>98</v>
      </c>
      <c r="F53" s="53"/>
      <c r="G53" s="2"/>
      <c r="H53" s="30" t="s">
        <v>92</v>
      </c>
      <c r="I53" s="31"/>
      <c r="J53" s="31"/>
      <c r="K53" s="31"/>
      <c r="L53" s="31"/>
      <c r="M53" s="31"/>
      <c r="N53" s="32"/>
      <c r="O53" s="2"/>
    </row>
    <row r="54" spans="1:15" ht="16.5" x14ac:dyDescent="0.3">
      <c r="A54" s="2"/>
      <c r="B54" s="2"/>
      <c r="C54" s="52" t="s">
        <v>91</v>
      </c>
      <c r="D54" s="53"/>
      <c r="E54" s="52" t="s">
        <v>103</v>
      </c>
      <c r="F54" s="53"/>
      <c r="G54" s="2"/>
      <c r="H54" s="30" t="s">
        <v>93</v>
      </c>
      <c r="I54" s="31"/>
      <c r="J54" s="31"/>
      <c r="K54" s="31"/>
      <c r="L54" s="31"/>
      <c r="M54" s="31"/>
      <c r="N54" s="32"/>
      <c r="O54" s="2"/>
    </row>
    <row r="55" spans="1:15" x14ac:dyDescent="0.3">
      <c r="A55" s="2"/>
      <c r="B55" s="2"/>
      <c r="C55" s="48" t="s">
        <v>88</v>
      </c>
      <c r="D55" s="48"/>
      <c r="E55" s="49" t="s">
        <v>102</v>
      </c>
      <c r="F55" s="50"/>
      <c r="G55" s="2"/>
      <c r="H55" s="51"/>
      <c r="I55" s="51"/>
      <c r="J55" s="51"/>
      <c r="K55" s="51"/>
      <c r="L55" s="51"/>
      <c r="M55" s="51"/>
      <c r="N55" s="51"/>
      <c r="O55" s="2"/>
    </row>
    <row r="56" spans="1:15" ht="27.75" customHeight="1" x14ac:dyDescent="0.3">
      <c r="A56" s="2"/>
      <c r="B56" s="2"/>
      <c r="C56" s="60"/>
      <c r="D56" s="61"/>
      <c r="E56" s="52">
        <f>0.09</f>
        <v>0.09</v>
      </c>
      <c r="F56" s="53"/>
      <c r="G56" s="2"/>
      <c r="H56" s="57" t="s">
        <v>106</v>
      </c>
      <c r="I56" s="58"/>
      <c r="J56" s="58"/>
      <c r="K56" s="58"/>
      <c r="L56" s="58"/>
      <c r="M56" s="58"/>
      <c r="N56" s="59"/>
      <c r="O56" s="2"/>
    </row>
    <row r="57" spans="1:15" x14ac:dyDescent="0.3">
      <c r="A57" s="2"/>
      <c r="B57" s="2"/>
      <c r="C57" s="48" t="s">
        <v>89</v>
      </c>
      <c r="D57" s="48"/>
      <c r="E57" s="49"/>
      <c r="F57" s="50"/>
      <c r="G57" s="2"/>
      <c r="H57" s="51"/>
      <c r="I57" s="51"/>
      <c r="J57" s="51"/>
      <c r="K57" s="51"/>
      <c r="L57" s="51"/>
      <c r="M57" s="51"/>
      <c r="N57" s="51"/>
      <c r="O57" s="2"/>
    </row>
    <row r="58" spans="1:15" ht="16.5" x14ac:dyDescent="0.3">
      <c r="A58" s="2"/>
      <c r="B58" s="2"/>
      <c r="C58" s="52" t="s">
        <v>90</v>
      </c>
      <c r="D58" s="53"/>
      <c r="E58" s="52" t="s">
        <v>104</v>
      </c>
      <c r="F58" s="53"/>
      <c r="G58" s="2"/>
      <c r="H58" s="54" t="s">
        <v>95</v>
      </c>
      <c r="I58" s="51"/>
      <c r="J58" s="51"/>
      <c r="K58" s="51"/>
      <c r="L58" s="51"/>
      <c r="M58" s="51"/>
      <c r="N58" s="55"/>
      <c r="O58" s="2"/>
    </row>
    <row r="59" spans="1:15" ht="16.5" x14ac:dyDescent="0.3">
      <c r="A59" s="2"/>
      <c r="B59" s="2"/>
      <c r="C59" s="52" t="s">
        <v>91</v>
      </c>
      <c r="D59" s="53"/>
      <c r="E59" s="52" t="s">
        <v>105</v>
      </c>
      <c r="F59" s="53"/>
      <c r="G59" s="2"/>
      <c r="H59" s="54" t="s">
        <v>95</v>
      </c>
      <c r="I59" s="51"/>
      <c r="J59" s="51"/>
      <c r="K59" s="51"/>
      <c r="L59" s="51"/>
      <c r="M59" s="51"/>
      <c r="N59" s="55"/>
      <c r="O59" s="2"/>
    </row>
    <row r="60" spans="1:15" x14ac:dyDescent="0.3">
      <c r="A60" s="2"/>
      <c r="B60" s="2"/>
      <c r="C60" s="48" t="s">
        <v>64</v>
      </c>
      <c r="D60" s="48"/>
      <c r="E60" s="49" t="s">
        <v>66</v>
      </c>
      <c r="F60" s="50"/>
      <c r="G60" s="2"/>
      <c r="H60" s="56"/>
      <c r="I60" s="56"/>
      <c r="J60" s="56"/>
      <c r="K60" s="56"/>
      <c r="L60" s="56"/>
      <c r="M60" s="56"/>
      <c r="N60" s="56"/>
      <c r="O60" s="2"/>
    </row>
    <row r="61" spans="1:15" ht="16.5" x14ac:dyDescent="0.3">
      <c r="A61" s="2"/>
      <c r="B61" s="2"/>
      <c r="C61" s="52" t="s">
        <v>66</v>
      </c>
      <c r="D61" s="53"/>
      <c r="E61" s="52">
        <v>8</v>
      </c>
      <c r="F61" s="53"/>
      <c r="G61" s="2"/>
      <c r="H61" s="54" t="s">
        <v>94</v>
      </c>
      <c r="I61" s="51"/>
      <c r="J61" s="51"/>
      <c r="K61" s="51"/>
      <c r="L61" s="51"/>
      <c r="M61" s="51"/>
      <c r="N61" s="55"/>
      <c r="O61" s="2"/>
    </row>
    <row r="62" spans="1:15" x14ac:dyDescent="0.3">
      <c r="A62" s="2"/>
      <c r="B62" s="2"/>
      <c r="C62" s="2"/>
      <c r="D62" s="2"/>
      <c r="E62" s="2"/>
      <c r="F62" s="2"/>
      <c r="G62" s="2"/>
      <c r="H62" s="2"/>
      <c r="I62" s="2"/>
      <c r="J62" s="2"/>
      <c r="K62" s="2"/>
      <c r="L62" s="2"/>
      <c r="M62" s="2"/>
      <c r="N62" s="2"/>
      <c r="O62" s="2"/>
    </row>
    <row r="64" spans="1:15" x14ac:dyDescent="0.3">
      <c r="E64" s="35"/>
    </row>
    <row r="65" spans="4:4" x14ac:dyDescent="0.3">
      <c r="D65" s="36"/>
    </row>
  </sheetData>
  <mergeCells count="56">
    <mergeCell ref="D1:M1"/>
    <mergeCell ref="D2:N2"/>
    <mergeCell ref="E5:N5"/>
    <mergeCell ref="B33:G33"/>
    <mergeCell ref="H20:N20"/>
    <mergeCell ref="B3:G3"/>
    <mergeCell ref="C8:F8"/>
    <mergeCell ref="H10:N10"/>
    <mergeCell ref="H11:N11"/>
    <mergeCell ref="H12:N12"/>
    <mergeCell ref="H13:N13"/>
    <mergeCell ref="H14:N14"/>
    <mergeCell ref="H16:N16"/>
    <mergeCell ref="H17:N17"/>
    <mergeCell ref="H21:N21"/>
    <mergeCell ref="H22:N22"/>
    <mergeCell ref="H23:N23"/>
    <mergeCell ref="H24:N24"/>
    <mergeCell ref="H25:N25"/>
    <mergeCell ref="B27:G27"/>
    <mergeCell ref="B30:G30"/>
    <mergeCell ref="B36:G36"/>
    <mergeCell ref="B39:G39"/>
    <mergeCell ref="B42:G42"/>
    <mergeCell ref="H45:N45"/>
    <mergeCell ref="H46:N46"/>
    <mergeCell ref="H47:N47"/>
    <mergeCell ref="C59:D59"/>
    <mergeCell ref="E59:F59"/>
    <mergeCell ref="H58:N58"/>
    <mergeCell ref="H59:N59"/>
    <mergeCell ref="C53:D53"/>
    <mergeCell ref="C54:D54"/>
    <mergeCell ref="E53:F53"/>
    <mergeCell ref="H56:N56"/>
    <mergeCell ref="E55:F55"/>
    <mergeCell ref="C56:D56"/>
    <mergeCell ref="C58:D58"/>
    <mergeCell ref="E58:F58"/>
    <mergeCell ref="C55:D55"/>
    <mergeCell ref="E56:F56"/>
    <mergeCell ref="H48:N48"/>
    <mergeCell ref="C61:D61"/>
    <mergeCell ref="E61:F61"/>
    <mergeCell ref="H61:N61"/>
    <mergeCell ref="C60:D60"/>
    <mergeCell ref="E60:F60"/>
    <mergeCell ref="H60:N60"/>
    <mergeCell ref="B50:G50"/>
    <mergeCell ref="C52:D52"/>
    <mergeCell ref="E52:F52"/>
    <mergeCell ref="H55:N55"/>
    <mergeCell ref="C57:D57"/>
    <mergeCell ref="E57:F57"/>
    <mergeCell ref="H57:N57"/>
    <mergeCell ref="E54:F54"/>
  </mergeCells>
  <conditionalFormatting sqref="D15 F15">
    <cfRule type="cellIs" dxfId="0" priority="1" operator="notEqual">
      <formula>1</formula>
    </cfRule>
  </conditionalFormatting>
  <dataValidations count="3">
    <dataValidation type="list" allowBlank="1" showInputMessage="1" showErrorMessage="1" sqref="C5" xr:uid="{00000000-0002-0000-0000-000000000000}">
      <formula1>"EU values, National values"</formula1>
    </dataValidation>
    <dataValidation type="decimal" allowBlank="1" showInputMessage="1" showErrorMessage="1" sqref="C25" xr:uid="{00000000-0002-0000-0000-000001000000}">
      <formula1>0</formula1>
      <formula2>1</formula2>
    </dataValidation>
    <dataValidation type="decimal" allowBlank="1" showInputMessage="1" showErrorMessage="1" sqref="E21" xr:uid="{00000000-0002-0000-0000-000002000000}">
      <formula1>0</formula1>
      <formula2>1500</formula2>
    </dataValidation>
  </dataValidations>
  <pageMargins left="0.7" right="0.7" top="0.78740157499999996" bottom="0.78740157499999996" header="0.3" footer="0.3"/>
  <pageSetup paperSize="9"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3000000}">
          <x14:formula1>
            <xm:f>'Indicative Values'!$A$40:$A$41</xm:f>
          </x14:formula1>
          <xm:sqref>C6</xm:sqref>
        </x14:dataValidation>
        <x14:dataValidation type="list" allowBlank="1" showInputMessage="1" showErrorMessage="1" xr:uid="{00000000-0002-0000-0000-000004000000}">
          <x14:formula1>
            <xm:f>'Indicative Values'!$A$3:$A$37</xm:f>
          </x14:formula1>
          <xm:sqref>C10:C14 E10:E14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C41"/>
  <sheetViews>
    <sheetView zoomScaleNormal="100" workbookViewId="0">
      <selection activeCell="C40" sqref="C40"/>
    </sheetView>
  </sheetViews>
  <sheetFormatPr defaultColWidth="11.5546875" defaultRowHeight="15.75" x14ac:dyDescent="0.3"/>
  <cols>
    <col min="1" max="1" width="29.6640625" customWidth="1"/>
    <col min="2" max="3" width="16.44140625" customWidth="1"/>
    <col min="4" max="4" width="13" customWidth="1"/>
  </cols>
  <sheetData>
    <row r="1" spans="1:3" ht="27" x14ac:dyDescent="0.45">
      <c r="A1" s="9" t="s">
        <v>13</v>
      </c>
    </row>
    <row r="2" spans="1:3" ht="33" x14ac:dyDescent="0.35">
      <c r="A2" s="39" t="s">
        <v>46</v>
      </c>
      <c r="B2" s="40" t="s">
        <v>76</v>
      </c>
      <c r="C2" s="40" t="s">
        <v>53</v>
      </c>
    </row>
    <row r="3" spans="1:3" x14ac:dyDescent="0.3">
      <c r="A3" s="41" t="s">
        <v>54</v>
      </c>
      <c r="B3" s="42">
        <v>133.30000000000001</v>
      </c>
      <c r="C3" s="43">
        <v>2.2813398011843931</v>
      </c>
    </row>
    <row r="4" spans="1:3" x14ac:dyDescent="0.3">
      <c r="A4" s="41" t="s">
        <v>55</v>
      </c>
      <c r="B4" s="42">
        <v>209.9</v>
      </c>
      <c r="C4" s="43">
        <v>1.6631285859362606</v>
      </c>
    </row>
    <row r="5" spans="1:3" x14ac:dyDescent="0.3">
      <c r="A5" s="41" t="s">
        <v>37</v>
      </c>
      <c r="B5" s="42">
        <v>201.96</v>
      </c>
      <c r="C5" s="43">
        <v>1.006997626587018</v>
      </c>
    </row>
    <row r="6" spans="1:3" x14ac:dyDescent="0.3">
      <c r="A6" s="41" t="s">
        <v>17</v>
      </c>
      <c r="B6" s="42">
        <v>266.76000000000005</v>
      </c>
      <c r="C6" s="43">
        <v>1.1187108392053828</v>
      </c>
    </row>
    <row r="7" spans="1:3" x14ac:dyDescent="0.3">
      <c r="A7" s="41" t="s">
        <v>15</v>
      </c>
      <c r="B7" s="42">
        <v>249.48000000000002</v>
      </c>
      <c r="C7" s="43">
        <v>1.1187108392053828</v>
      </c>
    </row>
    <row r="8" spans="1:3" x14ac:dyDescent="0.3">
      <c r="A8" s="41" t="s">
        <v>44</v>
      </c>
      <c r="B8" s="42">
        <v>0</v>
      </c>
      <c r="C8" s="43">
        <v>1.0008121069200384</v>
      </c>
    </row>
    <row r="9" spans="1:3" x14ac:dyDescent="0.3">
      <c r="A9" s="41" t="s">
        <v>43</v>
      </c>
      <c r="B9" s="42">
        <v>0</v>
      </c>
      <c r="C9" s="43">
        <v>1.0008121069200384</v>
      </c>
    </row>
    <row r="10" spans="1:3" x14ac:dyDescent="0.3">
      <c r="A10" s="41" t="s">
        <v>45</v>
      </c>
      <c r="B10" s="42">
        <v>0</v>
      </c>
      <c r="C10" s="43">
        <v>1.0008121069200384</v>
      </c>
    </row>
    <row r="11" spans="1:3" x14ac:dyDescent="0.3">
      <c r="A11" s="41" t="s">
        <v>75</v>
      </c>
      <c r="B11" s="42">
        <v>0</v>
      </c>
      <c r="C11" s="43">
        <v>1.0320594242406544</v>
      </c>
    </row>
    <row r="12" spans="1:3" x14ac:dyDescent="0.3">
      <c r="A12" s="41" t="s">
        <v>40</v>
      </c>
      <c r="B12" s="42">
        <v>0</v>
      </c>
      <c r="C12" s="43">
        <v>1.0008121069200384</v>
      </c>
    </row>
    <row r="13" spans="1:3" x14ac:dyDescent="0.3">
      <c r="A13" s="41" t="s">
        <v>41</v>
      </c>
      <c r="B13" s="42">
        <v>0</v>
      </c>
      <c r="C13" s="43">
        <v>1.0008121069200384</v>
      </c>
    </row>
    <row r="14" spans="1:3" x14ac:dyDescent="0.3">
      <c r="A14" s="41" t="s">
        <v>16</v>
      </c>
      <c r="B14" s="42">
        <v>258.84000000000003</v>
      </c>
      <c r="C14" s="43">
        <v>1.1187108392053828</v>
      </c>
    </row>
    <row r="15" spans="1:3" x14ac:dyDescent="0.3">
      <c r="A15" s="41" t="s">
        <v>19</v>
      </c>
      <c r="B15" s="42">
        <v>227.16000000000003</v>
      </c>
      <c r="C15" s="43">
        <v>1.1187108392053828</v>
      </c>
    </row>
    <row r="16" spans="1:3" x14ac:dyDescent="0.3">
      <c r="A16" s="41" t="s">
        <v>20</v>
      </c>
      <c r="B16" s="42">
        <v>263.88000000000005</v>
      </c>
      <c r="C16" s="43">
        <v>1.1187108392053828</v>
      </c>
    </row>
    <row r="17" spans="1:3" x14ac:dyDescent="0.3">
      <c r="A17" s="41" t="s">
        <v>14</v>
      </c>
      <c r="B17" s="42">
        <v>231.12000000000003</v>
      </c>
      <c r="C17" s="43">
        <v>1.1187108392053828</v>
      </c>
    </row>
    <row r="18" spans="1:3" x14ac:dyDescent="0.3">
      <c r="A18" s="41" t="s">
        <v>21</v>
      </c>
      <c r="B18" s="42">
        <v>351.00000000000006</v>
      </c>
      <c r="C18" s="43">
        <v>1.1187108392053828</v>
      </c>
    </row>
    <row r="19" spans="1:3" x14ac:dyDescent="0.3">
      <c r="A19" s="41" t="s">
        <v>22</v>
      </c>
      <c r="B19" s="42">
        <v>207.36</v>
      </c>
      <c r="C19" s="43">
        <v>1.1187108392053828</v>
      </c>
    </row>
    <row r="20" spans="1:3" x14ac:dyDescent="0.3">
      <c r="A20" s="41" t="s">
        <v>18</v>
      </c>
      <c r="B20" s="42">
        <v>278.64000000000004</v>
      </c>
      <c r="C20" s="43">
        <v>1.1187108392053828</v>
      </c>
    </row>
    <row r="21" spans="1:3" x14ac:dyDescent="0.3">
      <c r="A21" s="41" t="s">
        <v>23</v>
      </c>
      <c r="B21" s="42">
        <v>263.88000000000005</v>
      </c>
      <c r="C21" s="43">
        <v>1.1187108392053828</v>
      </c>
    </row>
    <row r="22" spans="1:3" x14ac:dyDescent="0.3">
      <c r="A22" s="41" t="s">
        <v>24</v>
      </c>
      <c r="B22" s="42">
        <v>263.88000000000005</v>
      </c>
      <c r="C22" s="43">
        <v>1.1187108392053828</v>
      </c>
    </row>
    <row r="23" spans="1:3" x14ac:dyDescent="0.3">
      <c r="A23" s="41" t="s">
        <v>25</v>
      </c>
      <c r="B23" s="42">
        <v>353.88000000000005</v>
      </c>
      <c r="C23" s="43">
        <v>1.0023608529460037</v>
      </c>
    </row>
    <row r="24" spans="1:3" x14ac:dyDescent="0.3">
      <c r="A24" s="41" t="s">
        <v>29</v>
      </c>
      <c r="B24" s="42">
        <v>363.6</v>
      </c>
      <c r="C24" s="43">
        <v>1.0023608529460037</v>
      </c>
    </row>
    <row r="25" spans="1:3" x14ac:dyDescent="0.3">
      <c r="A25" s="41" t="s">
        <v>42</v>
      </c>
      <c r="B25" s="42">
        <v>0</v>
      </c>
      <c r="C25" s="43">
        <v>1.0008121069200384</v>
      </c>
    </row>
    <row r="26" spans="1:3" x14ac:dyDescent="0.3">
      <c r="A26" s="41" t="s">
        <v>33</v>
      </c>
      <c r="B26" s="42">
        <v>290.52000000000004</v>
      </c>
      <c r="C26" s="43">
        <v>1.0023608529460037</v>
      </c>
    </row>
    <row r="27" spans="1:3" x14ac:dyDescent="0.3">
      <c r="A27" s="41" t="s">
        <v>32</v>
      </c>
      <c r="B27" s="42">
        <v>385.20000000000005</v>
      </c>
      <c r="C27" s="43">
        <v>1.0023608529460037</v>
      </c>
    </row>
    <row r="28" spans="1:3" x14ac:dyDescent="0.3">
      <c r="A28" s="41" t="s">
        <v>26</v>
      </c>
      <c r="B28" s="42">
        <v>340.56000000000006</v>
      </c>
      <c r="C28" s="43">
        <v>1.0023608529460037</v>
      </c>
    </row>
    <row r="29" spans="1:3" x14ac:dyDescent="0.3">
      <c r="A29" s="41" t="s">
        <v>31</v>
      </c>
      <c r="B29" s="42">
        <v>351.00000000000006</v>
      </c>
      <c r="C29" s="43">
        <v>1.0023608529460037</v>
      </c>
    </row>
    <row r="30" spans="1:3" x14ac:dyDescent="0.3">
      <c r="A30" s="41" t="s">
        <v>28</v>
      </c>
      <c r="B30" s="42">
        <v>345.96000000000004</v>
      </c>
      <c r="C30" s="43">
        <v>1.0023608529460037</v>
      </c>
    </row>
    <row r="31" spans="1:3" x14ac:dyDescent="0.3">
      <c r="A31" s="41" t="s">
        <v>27</v>
      </c>
      <c r="B31" s="42">
        <v>340.56000000000006</v>
      </c>
      <c r="C31" s="43">
        <v>1.0023608529460037</v>
      </c>
    </row>
    <row r="32" spans="1:3" x14ac:dyDescent="0.3">
      <c r="A32" s="41" t="s">
        <v>38</v>
      </c>
      <c r="B32" s="42">
        <v>514.80000000000007</v>
      </c>
      <c r="C32" s="43">
        <v>1.0000437657748948</v>
      </c>
    </row>
    <row r="33" spans="1:3" x14ac:dyDescent="0.3">
      <c r="A33" s="41" t="s">
        <v>35</v>
      </c>
      <c r="B33" s="42">
        <v>936.00000000000011</v>
      </c>
      <c r="C33" s="43">
        <v>1.1020923472909578</v>
      </c>
    </row>
    <row r="34" spans="1:3" x14ac:dyDescent="0.3">
      <c r="A34" s="41" t="s">
        <v>34</v>
      </c>
      <c r="B34" s="42">
        <v>159.84</v>
      </c>
      <c r="C34" s="43">
        <v>1.1020923472909578</v>
      </c>
    </row>
    <row r="35" spans="1:3" x14ac:dyDescent="0.3">
      <c r="A35" s="41" t="s">
        <v>36</v>
      </c>
      <c r="B35" s="42">
        <v>655.20000000000005</v>
      </c>
      <c r="C35" s="43">
        <v>1.1020923472909578</v>
      </c>
    </row>
    <row r="36" spans="1:3" x14ac:dyDescent="0.3">
      <c r="A36" s="41" t="s">
        <v>30</v>
      </c>
      <c r="B36" s="42">
        <v>385.20000000000005</v>
      </c>
      <c r="C36" s="43">
        <v>0.99999999999999978</v>
      </c>
    </row>
    <row r="37" spans="1:3" x14ac:dyDescent="0.3">
      <c r="A37" s="41" t="s">
        <v>39</v>
      </c>
      <c r="B37" s="42">
        <v>381.6</v>
      </c>
      <c r="C37" s="43">
        <v>0.99999999999999978</v>
      </c>
    </row>
    <row r="38" spans="1:3" ht="27" x14ac:dyDescent="0.45">
      <c r="A38" s="9" t="s">
        <v>67</v>
      </c>
    </row>
    <row r="39" spans="1:3" ht="17.25" x14ac:dyDescent="0.3">
      <c r="A39" s="41"/>
      <c r="B39" s="44" t="s">
        <v>112</v>
      </c>
      <c r="C39" s="44" t="s">
        <v>113</v>
      </c>
    </row>
    <row r="40" spans="1:3" x14ac:dyDescent="0.3">
      <c r="A40" s="41" t="s">
        <v>68</v>
      </c>
      <c r="B40" s="41">
        <v>8.76</v>
      </c>
      <c r="C40" s="41">
        <v>11.41</v>
      </c>
    </row>
    <row r="41" spans="1:3" x14ac:dyDescent="0.3">
      <c r="A41" s="41" t="s">
        <v>3</v>
      </c>
      <c r="B41" s="41">
        <v>5.62</v>
      </c>
      <c r="C41" s="41">
        <v>6</v>
      </c>
    </row>
  </sheetData>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C40"/>
  <sheetViews>
    <sheetView showGridLines="0" workbookViewId="0">
      <selection activeCell="B3" sqref="B3:C40"/>
    </sheetView>
  </sheetViews>
  <sheetFormatPr defaultColWidth="11.5546875" defaultRowHeight="15.75" x14ac:dyDescent="0.3"/>
  <cols>
    <col min="1" max="1" width="29.6640625" customWidth="1"/>
    <col min="2" max="2" width="16.6640625" customWidth="1"/>
    <col min="3" max="3" width="15.21875" customWidth="1"/>
  </cols>
  <sheetData>
    <row r="1" spans="1:3" ht="27" x14ac:dyDescent="0.45">
      <c r="A1" s="9" t="s">
        <v>13</v>
      </c>
    </row>
    <row r="2" spans="1:3" ht="33" x14ac:dyDescent="0.35">
      <c r="A2" s="10" t="s">
        <v>46</v>
      </c>
      <c r="B2" s="11" t="s">
        <v>76</v>
      </c>
      <c r="C2" s="11" t="s">
        <v>53</v>
      </c>
    </row>
    <row r="3" spans="1:3" x14ac:dyDescent="0.3">
      <c r="A3" s="41" t="s">
        <v>54</v>
      </c>
      <c r="B3" s="45">
        <v>0.42</v>
      </c>
      <c r="C3" s="46">
        <v>2.2999999999999998</v>
      </c>
    </row>
    <row r="4" spans="1:3" x14ac:dyDescent="0.3">
      <c r="A4" s="41" t="s">
        <v>55</v>
      </c>
      <c r="B4" s="45">
        <v>0.1</v>
      </c>
      <c r="C4" s="46">
        <v>0.62</v>
      </c>
    </row>
    <row r="5" spans="1:3" x14ac:dyDescent="0.3">
      <c r="A5" s="41" t="s">
        <v>37</v>
      </c>
      <c r="B5" s="45">
        <v>0.22</v>
      </c>
      <c r="C5" s="46">
        <v>1.1000000000000001</v>
      </c>
    </row>
    <row r="6" spans="1:3" x14ac:dyDescent="0.3">
      <c r="A6" s="41" t="s">
        <v>17</v>
      </c>
      <c r="B6" s="45">
        <v>0.28999999999999998</v>
      </c>
      <c r="C6" s="46">
        <v>1.1000000000000001</v>
      </c>
    </row>
    <row r="7" spans="1:3" x14ac:dyDescent="0.3">
      <c r="A7" s="41" t="s">
        <v>15</v>
      </c>
      <c r="B7" s="45">
        <v>0.28999999999999998</v>
      </c>
      <c r="C7" s="46">
        <v>1.1000000000000001</v>
      </c>
    </row>
    <row r="8" spans="1:3" x14ac:dyDescent="0.3">
      <c r="A8" s="41" t="s">
        <v>44</v>
      </c>
      <c r="B8" s="45">
        <v>0.04</v>
      </c>
      <c r="C8" s="46">
        <v>0.2</v>
      </c>
    </row>
    <row r="9" spans="1:3" x14ac:dyDescent="0.3">
      <c r="A9" s="41" t="s">
        <v>43</v>
      </c>
      <c r="B9" s="45">
        <v>0.04</v>
      </c>
      <c r="C9" s="46">
        <v>0.2</v>
      </c>
    </row>
    <row r="10" spans="1:3" x14ac:dyDescent="0.3">
      <c r="A10" s="41" t="s">
        <v>45</v>
      </c>
      <c r="B10" s="45">
        <v>0.04</v>
      </c>
      <c r="C10" s="46">
        <v>0.2</v>
      </c>
    </row>
    <row r="11" spans="1:3" x14ac:dyDescent="0.3">
      <c r="A11" s="41" t="s">
        <v>75</v>
      </c>
      <c r="B11" s="45">
        <v>0.04</v>
      </c>
      <c r="C11" s="46">
        <v>0.2</v>
      </c>
    </row>
    <row r="12" spans="1:3" x14ac:dyDescent="0.3">
      <c r="A12" s="41" t="s">
        <v>40</v>
      </c>
      <c r="B12" s="45">
        <v>0.04</v>
      </c>
      <c r="C12" s="46">
        <v>0.2</v>
      </c>
    </row>
    <row r="13" spans="1:3" x14ac:dyDescent="0.3">
      <c r="A13" s="41" t="s">
        <v>41</v>
      </c>
      <c r="B13" s="45">
        <v>0.04</v>
      </c>
      <c r="C13" s="46">
        <v>0.2</v>
      </c>
    </row>
    <row r="14" spans="1:3" x14ac:dyDescent="0.3">
      <c r="A14" s="41" t="s">
        <v>16</v>
      </c>
      <c r="B14" s="45">
        <v>0.28999999999999998</v>
      </c>
      <c r="C14" s="46">
        <v>1.1000000000000001</v>
      </c>
    </row>
    <row r="15" spans="1:3" x14ac:dyDescent="0.3">
      <c r="A15" s="41" t="s">
        <v>19</v>
      </c>
      <c r="B15" s="45">
        <v>0.28999999999999998</v>
      </c>
      <c r="C15" s="46">
        <v>1.1000000000000001</v>
      </c>
    </row>
    <row r="16" spans="1:3" x14ac:dyDescent="0.3">
      <c r="A16" s="41" t="s">
        <v>20</v>
      </c>
      <c r="B16" s="45"/>
      <c r="C16" s="46"/>
    </row>
    <row r="17" spans="1:3" x14ac:dyDescent="0.3">
      <c r="A17" s="41" t="s">
        <v>14</v>
      </c>
      <c r="B17" s="45">
        <v>0.22</v>
      </c>
      <c r="C17" s="46">
        <v>1.1000000000000001</v>
      </c>
    </row>
    <row r="18" spans="1:3" x14ac:dyDescent="0.3">
      <c r="A18" s="41" t="s">
        <v>21</v>
      </c>
      <c r="B18" s="45">
        <v>0.22</v>
      </c>
      <c r="C18" s="46">
        <v>1.1000000000000001</v>
      </c>
    </row>
    <row r="19" spans="1:3" x14ac:dyDescent="0.3">
      <c r="A19" s="41" t="s">
        <v>22</v>
      </c>
      <c r="B19" s="45"/>
      <c r="C19" s="46"/>
    </row>
    <row r="20" spans="1:3" x14ac:dyDescent="0.3">
      <c r="A20" s="41" t="s">
        <v>18</v>
      </c>
      <c r="B20" s="45"/>
      <c r="C20" s="46"/>
    </row>
    <row r="21" spans="1:3" x14ac:dyDescent="0.3">
      <c r="A21" s="41" t="s">
        <v>23</v>
      </c>
      <c r="B21" s="45"/>
      <c r="C21" s="46"/>
    </row>
    <row r="22" spans="1:3" x14ac:dyDescent="0.3">
      <c r="A22" s="41" t="s">
        <v>24</v>
      </c>
      <c r="B22" s="45">
        <v>0.28999999999999998</v>
      </c>
      <c r="C22" s="46">
        <v>1.1000000000000001</v>
      </c>
    </row>
    <row r="23" spans="1:3" x14ac:dyDescent="0.3">
      <c r="A23" s="41" t="s">
        <v>25</v>
      </c>
      <c r="B23" s="45">
        <v>0.36</v>
      </c>
      <c r="C23" s="46">
        <v>1.2</v>
      </c>
    </row>
    <row r="24" spans="1:3" x14ac:dyDescent="0.3">
      <c r="A24" s="41" t="s">
        <v>29</v>
      </c>
      <c r="B24" s="45">
        <v>0.36</v>
      </c>
      <c r="C24" s="46">
        <v>1.2</v>
      </c>
    </row>
    <row r="25" spans="1:3" x14ac:dyDescent="0.3">
      <c r="A25" s="41" t="s">
        <v>42</v>
      </c>
      <c r="B25" s="45">
        <v>0.36</v>
      </c>
      <c r="C25" s="46">
        <v>1.2</v>
      </c>
    </row>
    <row r="26" spans="1:3" x14ac:dyDescent="0.3">
      <c r="A26" s="41" t="s">
        <v>33</v>
      </c>
      <c r="B26" s="45">
        <v>0.36</v>
      </c>
      <c r="C26" s="46">
        <v>1.2</v>
      </c>
    </row>
    <row r="27" spans="1:3" x14ac:dyDescent="0.3">
      <c r="A27" s="41" t="s">
        <v>32</v>
      </c>
      <c r="B27" s="45">
        <v>0.36</v>
      </c>
      <c r="C27" s="46">
        <v>1.2</v>
      </c>
    </row>
    <row r="28" spans="1:3" x14ac:dyDescent="0.3">
      <c r="A28" s="41" t="s">
        <v>26</v>
      </c>
      <c r="B28" s="45">
        <v>0.36</v>
      </c>
      <c r="C28" s="46">
        <v>1.2</v>
      </c>
    </row>
    <row r="29" spans="1:3" x14ac:dyDescent="0.3">
      <c r="A29" s="41" t="s">
        <v>31</v>
      </c>
      <c r="B29" s="45"/>
      <c r="C29" s="46"/>
    </row>
    <row r="30" spans="1:3" x14ac:dyDescent="0.3">
      <c r="A30" s="41" t="s">
        <v>28</v>
      </c>
      <c r="B30" s="45">
        <v>0.36</v>
      </c>
      <c r="C30" s="46">
        <v>1.2</v>
      </c>
    </row>
    <row r="31" spans="1:3" x14ac:dyDescent="0.3">
      <c r="A31" s="41" t="s">
        <v>27</v>
      </c>
      <c r="B31" s="45">
        <v>0.36</v>
      </c>
      <c r="C31" s="46">
        <v>1.2</v>
      </c>
    </row>
    <row r="32" spans="1:3" x14ac:dyDescent="0.3">
      <c r="A32" s="41" t="s">
        <v>38</v>
      </c>
      <c r="B32" s="45"/>
      <c r="C32" s="46"/>
    </row>
    <row r="33" spans="1:3" x14ac:dyDescent="0.3">
      <c r="A33" s="41" t="s">
        <v>35</v>
      </c>
      <c r="B33" s="45"/>
      <c r="C33" s="46"/>
    </row>
    <row r="34" spans="1:3" x14ac:dyDescent="0.3">
      <c r="A34" s="41" t="s">
        <v>34</v>
      </c>
      <c r="B34" s="45"/>
      <c r="C34" s="46"/>
    </row>
    <row r="35" spans="1:3" x14ac:dyDescent="0.3">
      <c r="A35" s="41" t="s">
        <v>36</v>
      </c>
      <c r="B35" s="45"/>
      <c r="C35" s="46"/>
    </row>
    <row r="36" spans="1:3" x14ac:dyDescent="0.3">
      <c r="A36" s="41" t="s">
        <v>30</v>
      </c>
      <c r="B36" s="45"/>
      <c r="C36" s="46"/>
    </row>
    <row r="37" spans="1:3" x14ac:dyDescent="0.3">
      <c r="A37" s="41" t="s">
        <v>39</v>
      </c>
      <c r="B37" s="45"/>
      <c r="C37" s="46"/>
    </row>
    <row r="38" spans="1:3" x14ac:dyDescent="0.3">
      <c r="B38" s="45"/>
      <c r="C38" s="46"/>
    </row>
    <row r="39" spans="1:3" x14ac:dyDescent="0.3">
      <c r="B39" s="45"/>
      <c r="C39" s="46"/>
    </row>
    <row r="40" spans="1:3" x14ac:dyDescent="0.3">
      <c r="B40" s="45">
        <v>0.36</v>
      </c>
      <c r="C40" s="46">
        <v>1.1000000000000001</v>
      </c>
    </row>
  </sheetData>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79375CCCFA6731439B6A584D45A0FC3E" ma:contentTypeVersion="9" ma:contentTypeDescription="Create a new document." ma:contentTypeScope="" ma:versionID="63579d36324e0a4d2a6d4fb40658b756">
  <xsd:schema xmlns:xsd="http://www.w3.org/2001/XMLSchema" xmlns:xs="http://www.w3.org/2001/XMLSchema" xmlns:p="http://schemas.microsoft.com/office/2006/metadata/properties" xmlns:ns2="0785da67-c744-4911-81db-2ead95452af7" targetNamespace="http://schemas.microsoft.com/office/2006/metadata/properties" ma:root="true" ma:fieldsID="8cc87e4a02bc2813c9b6866406777017" ns2:_="">
    <xsd:import namespace="0785da67-c744-4911-81db-2ead95452af7"/>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2:MediaServiceOCR"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785da67-c744-4911-81db-2ead95452af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A0DA8F2-02E3-4513-8BDA-35F160FD365A}">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0785da67-c744-4911-81db-2ead95452af7"/>
    <ds:schemaRef ds:uri="http://purl.org/dc/terms/"/>
    <ds:schemaRef ds:uri="http://schemas.openxmlformats.org/package/2006/metadata/core-properties"/>
    <ds:schemaRef ds:uri="http://www.w3.org/XML/1998/namespace"/>
    <ds:schemaRef ds:uri="http://purl.org/dc/dcmitype/"/>
  </ds:schemaRefs>
</ds:datastoreItem>
</file>

<file path=customXml/itemProps2.xml><?xml version="1.0" encoding="utf-8"?>
<ds:datastoreItem xmlns:ds="http://schemas.openxmlformats.org/officeDocument/2006/customXml" ds:itemID="{CAE84833-BFF8-4589-BD9C-B5A3D22A0D1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785da67-c744-4911-81db-2ead95452af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B61AC17-B37F-438C-9C79-FFDA9FC1594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vt:i4>
      </vt:variant>
    </vt:vector>
  </HeadingPairs>
  <TitlesOfParts>
    <vt:vector size="1" baseType="lpstr">
      <vt:lpstr>Calculation</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Nele Renders</dc:creator>
  <cp:lastModifiedBy>Agnė Stonienė</cp:lastModifiedBy>
  <dcterms:created xsi:type="dcterms:W3CDTF">2020-10-11T17:50:14Z</dcterms:created>
  <dcterms:modified xsi:type="dcterms:W3CDTF">2022-10-17T12:39:38Z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0x01010079375CCCFA6731439B6A584D45A0FC3E</vt:lpwstr>
  </property>
</Properties>
</file>