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Vartotojas1\OneDrive - Lietuvos energetikos agentūra, VšĮ\Darbalaukis\StreamSave\Skaičiuoklių failai\Energy Poverty\Saving calculation for energy poor households\"/>
    </mc:Choice>
  </mc:AlternateContent>
  <xr:revisionPtr revIDLastSave="0" documentId="13_ncr:1_{0D8025E3-522E-43D4-9808-7DC559DACFBD}" xr6:coauthVersionLast="47" xr6:coauthVersionMax="47" xr10:uidLastSave="{00000000-0000-0000-0000-000000000000}"/>
  <bookViews>
    <workbookView xWindow="-120" yWindow="-120" windowWidth="29040" windowHeight="15840" xr2:uid="{00000000-000D-0000-FFFF-FFFF00000000}"/>
  </bookViews>
  <sheets>
    <sheet name="Calculation" sheetId="10" r:id="rId1"/>
    <sheet name="EU Values" sheetId="7" state="veryHidden" r:id="rId2"/>
    <sheet name="National Values" sheetId="11" state="veryHidden" r:id="rId3"/>
  </sheets>
  <definedNames>
    <definedName name="_xlnm._FilterDatabase" localSheetId="0" hidden="1">Calculation!$C$11:$F$12</definedName>
    <definedName name="conversion_factor">'EU Values'!$A$3:$A$41</definedName>
    <definedName name="effAction">'EU Values'!$A$53:$A$56</definedName>
    <definedName name="effBase">'EU Values'!$A$50:$A$51</definedName>
    <definedName name="sector">'EU Values'!$B$43:$C$43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0" l="1"/>
  <c r="C53" i="10" l="1"/>
  <c r="C52" i="10"/>
  <c r="E30" i="10" l="1"/>
  <c r="E32" i="10"/>
  <c r="E31" i="10"/>
  <c r="E28" i="10"/>
  <c r="E27" i="10"/>
  <c r="C38" i="7" l="1"/>
  <c r="B38" i="7"/>
  <c r="E53" i="10" l="1"/>
  <c r="E52" i="10"/>
  <c r="F21" i="10" l="1"/>
  <c r="F23" i="10" l="1"/>
  <c r="F22" i="10"/>
  <c r="D22" i="10" l="1"/>
  <c r="C54" i="10" s="1"/>
  <c r="D23" i="10"/>
  <c r="D21" i="10"/>
  <c r="E55" i="10" l="1"/>
  <c r="C55" i="10"/>
  <c r="E54" i="10"/>
</calcChain>
</file>

<file path=xl/sharedStrings.xml><?xml version="1.0" encoding="utf-8"?>
<sst xmlns="http://schemas.openxmlformats.org/spreadsheetml/2006/main" count="283" uniqueCount="166">
  <si>
    <t>Data Input</t>
  </si>
  <si>
    <t>Conversion factors</t>
  </si>
  <si>
    <t>Indicative EU-27 values for GHG emissions and conversion factors from final to primary energy savings are provided by streamSAVE. If you want to use national values, please fill in the relevant values in the corresponding table in sheet "National values".</t>
  </si>
  <si>
    <t>Sector</t>
  </si>
  <si>
    <t xml:space="preserve">Select residents group: "Residential in Energy poor situation" or "Average residential" </t>
  </si>
  <si>
    <t>Biomass boiler</t>
  </si>
  <si>
    <t>Choose between different types of Heat pumps and Biomass boilers to improve efficiency</t>
  </si>
  <si>
    <t>Share of energy carriers</t>
  </si>
  <si>
    <t>before implementation</t>
  </si>
  <si>
    <t>share</t>
  </si>
  <si>
    <t>after implementation</t>
  </si>
  <si>
    <t>Parameter explanation</t>
  </si>
  <si>
    <t>total share</t>
  </si>
  <si>
    <r>
      <t>f</t>
    </r>
    <r>
      <rPr>
        <vertAlign val="subscript"/>
        <sz val="11"/>
        <color theme="1" tint="0.249977111117893"/>
        <rFont val="Franklin Gothic Book"/>
        <family val="2"/>
        <scheme val="minor"/>
      </rPr>
      <t>PE</t>
    </r>
  </si>
  <si>
    <t>Factor for converting final energy consumption into primary energy consumption</t>
  </si>
  <si>
    <r>
      <t>f</t>
    </r>
    <r>
      <rPr>
        <vertAlign val="subscript"/>
        <sz val="11"/>
        <color theme="1" tint="0.249977111117893"/>
        <rFont val="Franklin Gothic Book"/>
        <family val="2"/>
        <scheme val="minor"/>
      </rPr>
      <t>GHG</t>
    </r>
  </si>
  <si>
    <t>Factor for converting energy consumption into greenhouse gas emissions</t>
  </si>
  <si>
    <t>National Values</t>
  </si>
  <si>
    <t>Unit</t>
  </si>
  <si>
    <t>Indicative Values</t>
  </si>
  <si>
    <t>A</t>
  </si>
  <si>
    <t>m²</t>
  </si>
  <si>
    <t>SHD</t>
  </si>
  <si>
    <t>kWh/m²a</t>
  </si>
  <si>
    <t>Specific space heating demand of the building or dwelling</t>
  </si>
  <si>
    <t>HWD</t>
  </si>
  <si>
    <t>Area specific hot water demand of the building or dwelling</t>
  </si>
  <si>
    <r>
      <t>eff</t>
    </r>
    <r>
      <rPr>
        <vertAlign val="subscript"/>
        <sz val="11"/>
        <color theme="1" tint="0.249977111117893"/>
        <rFont val="Franklin Gothic Book"/>
        <family val="2"/>
        <scheme val="minor"/>
      </rPr>
      <t>Baseline</t>
    </r>
  </si>
  <si>
    <t>dmnl</t>
  </si>
  <si>
    <t>Conversion efficiency of the reference heating system</t>
  </si>
  <si>
    <r>
      <t>eff</t>
    </r>
    <r>
      <rPr>
        <vertAlign val="subscript"/>
        <sz val="11"/>
        <color theme="1" tint="0.249977111117893"/>
        <rFont val="Franklin Gothic Book"/>
        <family val="2"/>
        <scheme val="minor"/>
      </rPr>
      <t>Action</t>
    </r>
  </si>
  <si>
    <t>Conversion efficiency of the RES installation - heat pump or biomass boiler</t>
  </si>
  <si>
    <t>Calculation formulas</t>
  </si>
  <si>
    <t>Article 7 | Total final energy savings (TFES)</t>
  </si>
  <si>
    <t>Article 3 | Total final energy savings (TFES)</t>
  </si>
  <si>
    <t>Article 3 | Effect on primary energy consumption (EPEC)</t>
  </si>
  <si>
    <r>
      <t>GHG | Greenhouse gas savings (GHG</t>
    </r>
    <r>
      <rPr>
        <b/>
        <vertAlign val="subscript"/>
        <sz val="12"/>
        <rFont val="Franklin Gothic Book"/>
        <family val="2"/>
        <scheme val="minor"/>
      </rPr>
      <t>sav</t>
    </r>
    <r>
      <rPr>
        <b/>
        <sz val="12"/>
        <rFont val="Franklin Gothic Book"/>
        <family val="2"/>
        <scheme val="minor"/>
      </rPr>
      <t>)</t>
    </r>
  </si>
  <si>
    <t xml:space="preserve"> </t>
  </si>
  <si>
    <t>National Data</t>
  </si>
  <si>
    <t>TFES Article 7</t>
  </si>
  <si>
    <t>kWh/a</t>
  </si>
  <si>
    <t>Total final energy savings for Article 7 calculation</t>
  </si>
  <si>
    <t>TFES Article 3</t>
  </si>
  <si>
    <t>Total final energy savings for Article 3 calculation</t>
  </si>
  <si>
    <t>EPEC Article 3</t>
  </si>
  <si>
    <t>Effect on primary energy consumption for Article 3 calculation</t>
  </si>
  <si>
    <r>
      <t>GHG</t>
    </r>
    <r>
      <rPr>
        <vertAlign val="subscript"/>
        <sz val="10"/>
        <color theme="1" tint="0.249977111117893"/>
        <rFont val="Times New Roman"/>
        <family val="1"/>
      </rPr>
      <t>sav</t>
    </r>
  </si>
  <si>
    <r>
      <t>t</t>
    </r>
    <r>
      <rPr>
        <b/>
        <vertAlign val="subscript"/>
        <sz val="10"/>
        <color theme="1" tint="0.249977111117893"/>
        <rFont val="Franklin Gothic Book"/>
        <family val="2"/>
        <scheme val="minor"/>
      </rPr>
      <t>CO2</t>
    </r>
  </si>
  <si>
    <t>Greenhouse gas savings</t>
  </si>
  <si>
    <t>Costs related to the action</t>
  </si>
  <si>
    <t>[euro2020]</t>
  </si>
  <si>
    <t>Gas condensing boiler</t>
  </si>
  <si>
    <t>Oil condensing boiler</t>
  </si>
  <si>
    <t>Firewood boiler</t>
  </si>
  <si>
    <t>Wood pellet boiler</t>
  </si>
  <si>
    <t>Heat pump - air</t>
  </si>
  <si>
    <t>Heat pump - ground probe</t>
  </si>
  <si>
    <t>[euro2020/a] </t>
  </si>
  <si>
    <t>Fixed operational costs: Maintenance</t>
  </si>
  <si>
    <t>1.15 %</t>
  </si>
  <si>
    <t>2.12 %</t>
  </si>
  <si>
    <t>2.55 %</t>
  </si>
  <si>
    <t>2.62 %</t>
  </si>
  <si>
    <t>2.35 %</t>
  </si>
  <si>
    <t>2.25 %</t>
  </si>
  <si>
    <t>[a]</t>
  </si>
  <si>
    <t>LifetimePA</t>
  </si>
  <si>
    <t>Lifetime</t>
  </si>
  <si>
    <t>10 - 25 years</t>
  </si>
  <si>
    <t>Lifetime of savings</t>
  </si>
  <si>
    <t>Energy Carrier</t>
  </si>
  <si>
    <r>
      <t>emission factor [gCO</t>
    </r>
    <r>
      <rPr>
        <b/>
        <vertAlign val="subscript"/>
        <sz val="11"/>
        <color theme="0"/>
        <rFont val="Franklin Gothic Book"/>
        <family val="2"/>
        <scheme val="minor"/>
      </rPr>
      <t>2</t>
    </r>
    <r>
      <rPr>
        <b/>
        <sz val="11"/>
        <color theme="0"/>
        <rFont val="Franklin Gothic Book"/>
        <family val="2"/>
        <scheme val="minor"/>
      </rPr>
      <t>/kWh]</t>
    </r>
  </si>
  <si>
    <t>factor final to primary [-]</t>
  </si>
  <si>
    <t>Electricity</t>
  </si>
  <si>
    <t>District heat</t>
  </si>
  <si>
    <t>Natural gas</t>
  </si>
  <si>
    <t>Gas/Diesel oil</t>
  </si>
  <si>
    <t>Motor gasoline</t>
  </si>
  <si>
    <t>Biodiesels</t>
  </si>
  <si>
    <t>Biogasoline</t>
  </si>
  <si>
    <t>Other liquid biofuels</t>
  </si>
  <si>
    <t>Biogas</t>
  </si>
  <si>
    <t>Wood/wood waste</t>
  </si>
  <si>
    <t>Other primary solid biomass</t>
  </si>
  <si>
    <t>Kerosene (other than jet kerosene)</t>
  </si>
  <si>
    <t>Liquefied petroleum gases</t>
  </si>
  <si>
    <t>Naphtha</t>
  </si>
  <si>
    <t>Natural gas liquids</t>
  </si>
  <si>
    <t>Petroleum coke</t>
  </si>
  <si>
    <t>Refinery gas</t>
  </si>
  <si>
    <t>Residual fuel oil</t>
  </si>
  <si>
    <t>White spirit and SBP</t>
  </si>
  <si>
    <t>Other petroleum products</t>
  </si>
  <si>
    <t>Anthracite</t>
  </si>
  <si>
    <t>Lignite</t>
  </si>
  <si>
    <t>Charcoal</t>
  </si>
  <si>
    <t>Coal tar</t>
  </si>
  <si>
    <t>Coke oven coke and lignite coke</t>
  </si>
  <si>
    <t>Coking coal</t>
  </si>
  <si>
    <t>Patent fuel</t>
  </si>
  <si>
    <t>Sub-bituminous coal</t>
  </si>
  <si>
    <t>Other bituminous coal</t>
  </si>
  <si>
    <t>Industrial wastes</t>
  </si>
  <si>
    <t>Blast furnace gas</t>
  </si>
  <si>
    <t>Coke oven gas</t>
  </si>
  <si>
    <t>Oxygen steel furnace gas</t>
  </si>
  <si>
    <t>Oil shale and tar sands</t>
  </si>
  <si>
    <t>Solids</t>
  </si>
  <si>
    <t>Solar</t>
  </si>
  <si>
    <t>Geothermal energy</t>
  </si>
  <si>
    <t>Peat</t>
  </si>
  <si>
    <t>Residential - average</t>
  </si>
  <si>
    <t>effAction:</t>
  </si>
  <si>
    <t>Conversion efficiency of the RES installation - biomass boiler</t>
  </si>
  <si>
    <t>Air Source Heat Pump</t>
  </si>
  <si>
    <t>Conversion efficiency of the RES installation - air source heat pump</t>
  </si>
  <si>
    <t>Ground Source Heat Pump</t>
  </si>
  <si>
    <t>Conversion efficiency of the RES installation - ground source heat pump</t>
  </si>
  <si>
    <t>Groundwater Heat pump</t>
  </si>
  <si>
    <t>Conversion efficiency of the RES installation - ground water heat pump</t>
  </si>
  <si>
    <t>Factor to calculate a prebound effect</t>
  </si>
  <si>
    <r>
      <t>f</t>
    </r>
    <r>
      <rPr>
        <vertAlign val="subscript"/>
        <sz val="11"/>
        <color theme="1" tint="0.249977111117893"/>
        <rFont val="Franklin Gothic Book"/>
        <family val="2"/>
        <scheme val="minor"/>
      </rPr>
      <t>BEH</t>
    </r>
  </si>
  <si>
    <t>Factor to calculate a rebound effect</t>
  </si>
  <si>
    <r>
      <t>Share</t>
    </r>
    <r>
      <rPr>
        <vertAlign val="subscript"/>
        <sz val="11"/>
        <color theme="5"/>
        <rFont val="Franklin Gothic Book"/>
        <family val="2"/>
        <scheme val="minor"/>
      </rPr>
      <t>ec</t>
    </r>
    <r>
      <rPr>
        <sz val="11"/>
        <color theme="5"/>
        <rFont val="Franklin Gothic Book"/>
        <family val="2"/>
        <scheme val="minor"/>
      </rPr>
      <t xml:space="preserve"> end-use type</t>
    </r>
  </si>
  <si>
    <t>End-use type</t>
  </si>
  <si>
    <t>Fuel type</t>
  </si>
  <si>
    <t>Reference buildings</t>
  </si>
  <si>
    <t>Action buildings</t>
  </si>
  <si>
    <t>Residential</t>
  </si>
  <si>
    <t>SpaceHeating</t>
  </si>
  <si>
    <t xml:space="preserve">Small scale renewable heating systems: Saving calculation for energy poor households </t>
  </si>
  <si>
    <r>
      <t>f</t>
    </r>
    <r>
      <rPr>
        <vertAlign val="subscript"/>
        <sz val="11"/>
        <color theme="1" tint="0.249977111117893"/>
        <rFont val="Franklin Gothic Book"/>
        <family val="2"/>
        <scheme val="minor"/>
      </rPr>
      <t>BEH</t>
    </r>
    <r>
      <rPr>
        <sz val="11"/>
        <color theme="1" tint="0.249977111117893"/>
        <rFont val="Franklin Gothic Book"/>
        <family val="2"/>
        <scheme val="minor"/>
      </rPr>
      <t xml:space="preserve"> </t>
    </r>
  </si>
  <si>
    <t>Factor to calculate for rebound effects of the action</t>
  </si>
  <si>
    <t xml:space="preserve">Factor for adjusting the baseline consumption of average household to energy poor household </t>
  </si>
  <si>
    <t>Expenditure factor of the heating system in the building for average households and energy poor households</t>
  </si>
  <si>
    <r>
      <t>f</t>
    </r>
    <r>
      <rPr>
        <vertAlign val="subscript"/>
        <sz val="11"/>
        <color theme="1" tint="0.249977111117893"/>
        <rFont val="Franklin Gothic Book"/>
        <family val="2"/>
        <scheme val="minor"/>
      </rPr>
      <t>prebound</t>
    </r>
    <r>
      <rPr>
        <sz val="11"/>
        <color theme="1" tint="0.249977111117893"/>
        <rFont val="Franklin Gothic Book"/>
        <family val="2"/>
        <scheme val="minor"/>
      </rPr>
      <t xml:space="preserve"> </t>
    </r>
    <r>
      <rPr>
        <vertAlign val="subscript"/>
        <sz val="11"/>
        <color theme="1" tint="0.249977111117893"/>
        <rFont val="Franklin Gothic Book"/>
        <family val="2"/>
        <scheme val="minor"/>
      </rPr>
      <t>EPOV</t>
    </r>
  </si>
  <si>
    <r>
      <t>eff</t>
    </r>
    <r>
      <rPr>
        <vertAlign val="subscript"/>
        <sz val="11"/>
        <color theme="1" tint="0.249977111117893"/>
        <rFont val="Franklin Gothic Book"/>
        <family val="2"/>
        <scheme val="minor"/>
      </rPr>
      <t xml:space="preserve">Baseline </t>
    </r>
  </si>
  <si>
    <t>Useful floor area of the dwelling</t>
  </si>
  <si>
    <t>Area specific space heating demand of the dwelling</t>
  </si>
  <si>
    <t>Area specific hot water demand of the dwelling</t>
  </si>
  <si>
    <t>Investment costs</t>
  </si>
  <si>
    <t>SFH existing stock</t>
  </si>
  <si>
    <t>Investment expenditures cover all costs for materials, components, engineering and installation work. Components that need to be purchased and installed at least include:
– heating device (boiler, heat pump, district heating substation)
– connection to grid (gas, district heat)
– fittings and pumping systems
– fuel tank (oil, wood pellets), heat storages (firewood) 
– hot water storage
– chimney modernisation
– installation of components
– deep drilling (ground probe heat pump)</t>
  </si>
  <si>
    <t>Variable operational costsPA</t>
  </si>
  <si>
    <t>Costs of reduced fuel input</t>
  </si>
  <si>
    <t>Sources can be found in chapter 1.2.1 of the "Standardized saving methodologies" report</t>
  </si>
  <si>
    <t>The variable operational costs are determined by the fuel price. It should be kept in mind that the rationale behind this methodology is a decreased price of district heating due to recovered heat being fed into the grid. Therefore, this information can be used to determine the necessary district heating tariff reduction in order to be more cost effective than the reference heating system.</t>
  </si>
  <si>
    <t xml:space="preserve">Operational expenditures include fixed costs for periodic maintenance of the heating system. Maintenance costs depend on the installed technology which may result in increased labour and material costs. </t>
  </si>
  <si>
    <t>[euro2020] </t>
  </si>
  <si>
    <t>Revenues</t>
  </si>
  <si>
    <t>No revenues</t>
  </si>
  <si>
    <t>Indicative costs for installation of heat pumps, biomass boilers and reference heating systems</t>
  </si>
  <si>
    <t>Reference heating system - residential</t>
  </si>
  <si>
    <t>Values for savings calculation (Residential sector)</t>
  </si>
  <si>
    <t>Heating type efficient building</t>
  </si>
  <si>
    <t>Residential - EPOV</t>
  </si>
  <si>
    <t>Input energy before and after implementing the energy saving action/s in the energy poor households. 
"Reference heating system - residential" is based on the mix of heating systems in the EU27. Alternatively, single energy carriers used in heating can be selected.</t>
  </si>
  <si>
    <t>Checksum for the total share of energy carriers</t>
  </si>
  <si>
    <t>effBaseline:</t>
  </si>
  <si>
    <t>Conversion efficiency of the reference heating system during the early replacement period</t>
  </si>
  <si>
    <t>Conversion efficiency of the reference heating system after the early replacement period</t>
  </si>
  <si>
    <t>Early Replacement</t>
  </si>
  <si>
    <t>Type of replacement</t>
  </si>
  <si>
    <t>Regular Replacement / New installation</t>
  </si>
  <si>
    <t>Different baselines have to be applied depending on the time of the replacement. For more information, see the respective chapter in the Practical Guidance Report.</t>
  </si>
  <si>
    <t xml:space="preserve">The scope of this methodology is to estimate the annual energy and emission savings that can be achieved with the installation of small-scale renewable energy systems in dwellings occupied by energy poor households. The methodology includes heat pumps and biomass boilers. The formula applies to single- and multi-family homes as well as to big housing blocks occupied by energy poor households. Estimated savings for residential average households are also provided for comparison. The methodology can be used by all member 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</si>
</sst>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00"/>
    <numFmt numFmtId="166" formatCode="_-* #,##0.00\ _€_-;\-* #,##0.00\ _€_-;_-* &quot;-&quot;??\ _€_-;_-@_-"/>
    <numFmt numFmtId="167" formatCode="#,##0.00_ ;\-#,##0.00\ "/>
  </numFmts>
  <fonts count="31"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sz val="12"/>
      <color theme="1"/>
      <name val="Franklin Gothic Book"/>
      <family val="2"/>
      <scheme val="minor"/>
    </font>
    <font>
      <b/>
      <sz val="10"/>
      <color theme="1" tint="0.249977111117893"/>
      <name val="Times New Roman"/>
      <family val="1"/>
    </font>
    <font>
      <sz val="11"/>
      <color theme="0"/>
      <name val="Franklin Gothic Book"/>
      <family val="2"/>
      <scheme val="minor"/>
    </font>
    <font>
      <b/>
      <vertAlign val="subscript"/>
      <sz val="11"/>
      <color theme="0"/>
      <name val="Franklin Gothic Book"/>
      <family val="2"/>
      <scheme val="minor"/>
    </font>
    <font>
      <sz val="11"/>
      <color rgb="FFFF0000"/>
      <name val="Franklin Gothic Book"/>
      <family val="2"/>
      <scheme val="minor"/>
    </font>
    <font>
      <b/>
      <sz val="11"/>
      <color rgb="FF3F3F3F"/>
      <name val="Franklin Gothic Book"/>
      <family val="2"/>
      <scheme val="minor"/>
    </font>
    <font>
      <sz val="10"/>
      <color rgb="FFFF0000"/>
      <name val="Franklin Gothic Book"/>
      <family val="2"/>
      <scheme val="minor"/>
    </font>
    <font>
      <b/>
      <sz val="10"/>
      <color theme="1" tint="0.249977111117893"/>
      <name val="Franklin Gothic Book"/>
      <family val="2"/>
      <scheme val="minor"/>
    </font>
    <font>
      <b/>
      <vertAlign val="subscript"/>
      <sz val="10"/>
      <color theme="1" tint="0.249977111117893"/>
      <name val="Franklin Gothic Book"/>
      <family val="2"/>
      <scheme val="minor"/>
    </font>
    <font>
      <sz val="11"/>
      <color theme="5"/>
      <name val="Franklin Gothic Book"/>
      <family val="2"/>
      <scheme val="minor"/>
    </font>
    <font>
      <vertAlign val="subscript"/>
      <sz val="11"/>
      <color theme="5"/>
      <name val="Franklin Gothic Book"/>
      <family val="2"/>
      <scheme val="minor"/>
    </font>
    <font>
      <b/>
      <sz val="11"/>
      <color theme="1"/>
      <name val="Franklin Gothic Book"/>
      <family val="2"/>
      <scheme val="minor"/>
    </font>
    <font>
      <sz val="11"/>
      <name val="Franklin Gothic Book"/>
      <family val="2"/>
      <scheme val="minor"/>
    </font>
    <font>
      <sz val="12"/>
      <color rgb="FF000000"/>
      <name val="Franklin Gothic Book"/>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theme="0"/>
        <bgColor theme="0"/>
      </patternFill>
    </fill>
    <fill>
      <patternFill patternType="solid">
        <fgColor rgb="FFF2F2F2"/>
      </patternFill>
    </fill>
  </fills>
  <borders count="22">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diagonal/>
    </border>
    <border>
      <left/>
      <right/>
      <top style="thin">
        <color theme="5"/>
      </top>
      <bottom style="thin">
        <color theme="5"/>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3F3F3F"/>
      </left>
      <right style="thin">
        <color rgb="FF3F3F3F"/>
      </right>
      <top style="thin">
        <color rgb="FF3F3F3F"/>
      </top>
      <bottom style="thin">
        <color rgb="FF3F3F3F"/>
      </bottom>
      <diagonal/>
    </border>
  </borders>
  <cellStyleXfs count="17">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applyProtection="0"/>
    <xf numFmtId="0" fontId="10" fillId="0" borderId="3" applyNumberFormat="0" applyFill="0" applyBorder="0" applyAlignment="0" applyProtection="0"/>
    <xf numFmtId="0" fontId="7" fillId="5" borderId="9" applyNumberFormat="0" applyAlignment="0" applyProtection="0"/>
    <xf numFmtId="0" fontId="11" fillId="0" borderId="4" applyNumberFormat="0" applyFill="0" applyBorder="0" applyAlignment="0" applyProtection="0"/>
    <xf numFmtId="0" fontId="1" fillId="6" borderId="9" applyNumberFormat="0" applyAlignment="0" applyProtection="0"/>
    <xf numFmtId="0" fontId="9" fillId="4" borderId="0" applyNumberFormat="0" applyFill="0" applyBorder="0" applyAlignment="0" applyProtection="0">
      <alignment horizontal="justify" vertical="center" wrapText="1"/>
    </xf>
    <xf numFmtId="9" fontId="1" fillId="0" borderId="0" applyFont="0" applyFill="0" applyBorder="0" applyAlignment="0" applyProtection="0"/>
    <xf numFmtId="0" fontId="22" fillId="8" borderId="21" applyNumberFormat="0" applyAlignment="0" applyProtection="0"/>
  </cellStyleXfs>
  <cellXfs count="170">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0" fontId="12" fillId="0" borderId="0" xfId="9"/>
    <xf numFmtId="49" fontId="8" fillId="4" borderId="0" xfId="2" applyFont="1" applyFill="1">
      <alignment horizontal="left" vertical="top"/>
    </xf>
    <xf numFmtId="0" fontId="3" fillId="4" borderId="0" xfId="4" applyAlignment="1">
      <alignment vertical="center" wrapText="1"/>
    </xf>
    <xf numFmtId="0" fontId="1" fillId="6" borderId="9" xfId="13" applyProtection="1">
      <protection locked="0"/>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43" fontId="1" fillId="6" borderId="9" xfId="13" applyNumberFormat="1" applyProtection="1">
      <protection locked="0"/>
    </xf>
    <xf numFmtId="43" fontId="9" fillId="4" borderId="5" xfId="8" applyFont="1" applyFill="1" applyBorder="1" applyProtection="1">
      <protection locked="0"/>
    </xf>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0" fontId="7" fillId="5" borderId="9" xfId="11" applyAlignment="1">
      <alignment horizontal="center" vertical="center"/>
    </xf>
    <xf numFmtId="0" fontId="19" fillId="4" borderId="0" xfId="0" applyFont="1" applyFill="1"/>
    <xf numFmtId="49" fontId="12" fillId="4" borderId="0" xfId="9" applyNumberFormat="1" applyFill="1" applyAlignment="1">
      <alignment vertical="top"/>
    </xf>
    <xf numFmtId="0" fontId="9" fillId="4" borderId="0" xfId="0" applyFont="1" applyFill="1" applyAlignment="1">
      <alignment vertical="top" wrapText="1"/>
    </xf>
    <xf numFmtId="0" fontId="7" fillId="5" borderId="11" xfId="11" applyBorder="1"/>
    <xf numFmtId="0" fontId="0" fillId="0" borderId="9" xfId="0" applyBorder="1"/>
    <xf numFmtId="4" fontId="0" fillId="0" borderId="9" xfId="0" applyNumberFormat="1" applyBorder="1"/>
    <xf numFmtId="165" fontId="0" fillId="0" borderId="9" xfId="0" applyNumberFormat="1" applyBorder="1"/>
    <xf numFmtId="0" fontId="13" fillId="4" borderId="0" xfId="0" applyFont="1" applyFill="1" applyAlignment="1">
      <alignment vertical="center"/>
    </xf>
    <xf numFmtId="0" fontId="7" fillId="5" borderId="9" xfId="0" applyFont="1" applyFill="1" applyBorder="1"/>
    <xf numFmtId="0" fontId="7" fillId="5" borderId="9" xfId="14" applyFont="1" applyFill="1" applyBorder="1" applyAlignment="1">
      <alignment horizontal="justify" vertical="center" wrapText="1"/>
    </xf>
    <xf numFmtId="43" fontId="0" fillId="0" borderId="0" xfId="0" applyNumberFormat="1"/>
    <xf numFmtId="0" fontId="4" fillId="4" borderId="7" xfId="0" applyFont="1" applyFill="1" applyBorder="1"/>
    <xf numFmtId="0" fontId="4" fillId="4" borderId="6" xfId="0" applyFont="1" applyFill="1" applyBorder="1"/>
    <xf numFmtId="0" fontId="4" fillId="4" borderId="8" xfId="0" applyFont="1" applyFill="1" applyBorder="1"/>
    <xf numFmtId="166" fontId="0" fillId="4" borderId="0" xfId="0" applyNumberFormat="1" applyFill="1"/>
    <xf numFmtId="0" fontId="9" fillId="4" borderId="0" xfId="14" applyFill="1" applyBorder="1" applyAlignment="1" applyProtection="1">
      <alignment horizontal="left" vertical="center" wrapText="1"/>
    </xf>
    <xf numFmtId="0" fontId="9" fillId="4" borderId="0" xfId="14" applyFill="1" applyBorder="1" applyAlignment="1" applyProtection="1">
      <alignment horizontal="justify" vertical="center" wrapText="1"/>
    </xf>
    <xf numFmtId="0" fontId="9" fillId="0" borderId="0" xfId="14" applyFill="1" applyAlignment="1" applyProtection="1">
      <alignment horizontal="justify" vertical="center" wrapText="1"/>
    </xf>
    <xf numFmtId="0" fontId="7" fillId="5" borderId="9" xfId="11"/>
    <xf numFmtId="4" fontId="7" fillId="5" borderId="9" xfId="11" applyNumberFormat="1" applyAlignment="1">
      <alignment horizontal="center" wrapText="1"/>
    </xf>
    <xf numFmtId="0" fontId="3" fillId="4" borderId="0" xfId="4" quotePrefix="1" applyAlignment="1">
      <alignment horizontal="center" vertical="center" wrapText="1"/>
    </xf>
    <xf numFmtId="0" fontId="4" fillId="4" borderId="0" xfId="0" applyFont="1" applyFill="1" applyAlignment="1">
      <alignment horizontal="left" vertical="top"/>
    </xf>
    <xf numFmtId="9" fontId="1" fillId="6" borderId="9" xfId="15" applyFill="1" applyBorder="1" applyAlignment="1" applyProtection="1">
      <alignment horizontal="right"/>
      <protection locked="0"/>
    </xf>
    <xf numFmtId="9" fontId="0" fillId="6" borderId="9" xfId="13" applyNumberFormat="1" applyFont="1" applyAlignment="1" applyProtection="1">
      <alignment horizontal="right"/>
      <protection locked="0"/>
    </xf>
    <xf numFmtId="0" fontId="4" fillId="4" borderId="7" xfId="0" applyFont="1" applyFill="1" applyBorder="1" applyAlignment="1">
      <alignment vertical="center"/>
    </xf>
    <xf numFmtId="0" fontId="4" fillId="4" borderId="6" xfId="0" applyFont="1" applyFill="1" applyBorder="1" applyAlignment="1">
      <alignment vertical="center"/>
    </xf>
    <xf numFmtId="0" fontId="4" fillId="4" borderId="7" xfId="0" applyFont="1" applyFill="1" applyBorder="1" applyAlignment="1">
      <alignment vertical="top"/>
    </xf>
    <xf numFmtId="0" fontId="4" fillId="4" borderId="6" xfId="0" applyFont="1" applyFill="1" applyBorder="1" applyAlignment="1">
      <alignment vertical="top"/>
    </xf>
    <xf numFmtId="0" fontId="4" fillId="4" borderId="8" xfId="0" applyFont="1" applyFill="1" applyBorder="1" applyAlignment="1">
      <alignment vertical="top"/>
    </xf>
    <xf numFmtId="4" fontId="7" fillId="5" borderId="11" xfId="11" applyNumberFormat="1" applyBorder="1" applyAlignment="1">
      <alignment horizontal="center" wrapText="1"/>
    </xf>
    <xf numFmtId="0" fontId="26" fillId="0" borderId="0" xfId="0" applyFont="1"/>
    <xf numFmtId="2" fontId="0" fillId="0" borderId="0" xfId="0" applyNumberFormat="1"/>
    <xf numFmtId="9" fontId="0" fillId="0" borderId="9" xfId="0" applyNumberFormat="1" applyBorder="1"/>
    <xf numFmtId="0" fontId="4" fillId="4" borderId="8" xfId="0" applyFont="1" applyFill="1" applyBorder="1" applyAlignment="1">
      <alignment vertical="center"/>
    </xf>
    <xf numFmtId="0" fontId="23" fillId="4" borderId="6" xfId="0" applyFont="1" applyFill="1" applyBorder="1"/>
    <xf numFmtId="0" fontId="23" fillId="4" borderId="8" xfId="0" applyFont="1" applyFill="1" applyBorder="1"/>
    <xf numFmtId="2" fontId="0" fillId="4" borderId="0" xfId="0" applyNumberFormat="1" applyFill="1"/>
    <xf numFmtId="0" fontId="21" fillId="0" borderId="0" xfId="14" applyFont="1" applyFill="1" applyAlignment="1" applyProtection="1">
      <alignment horizontal="left" vertical="center" wrapText="1"/>
    </xf>
    <xf numFmtId="0" fontId="9" fillId="4" borderId="0" xfId="14" applyFill="1" applyAlignment="1">
      <alignment horizontal="left" vertical="center" wrapText="1"/>
    </xf>
    <xf numFmtId="0" fontId="9" fillId="4" borderId="0" xfId="14" applyFill="1" applyAlignment="1">
      <alignment horizontal="right"/>
    </xf>
    <xf numFmtId="0" fontId="9" fillId="4" borderId="0" xfId="14" applyFill="1" applyAlignment="1">
      <alignment horizontal="right" vertical="center" wrapText="1"/>
    </xf>
    <xf numFmtId="166" fontId="3" fillId="4" borderId="0" xfId="4" quotePrefix="1" applyNumberFormat="1" applyAlignment="1">
      <alignment horizontal="center" vertical="center" wrapText="1"/>
    </xf>
    <xf numFmtId="0" fontId="28" fillId="4" borderId="0" xfId="0" applyFont="1" applyFill="1"/>
    <xf numFmtId="0" fontId="7" fillId="5" borderId="11" xfId="11" applyBorder="1" applyAlignment="1"/>
    <xf numFmtId="0" fontId="1" fillId="4" borderId="0" xfId="0" applyFont="1" applyFill="1"/>
    <xf numFmtId="0" fontId="17" fillId="0" borderId="1" xfId="0" applyFont="1" applyBorder="1" applyAlignment="1">
      <alignment vertical="center" wrapText="1"/>
    </xf>
    <xf numFmtId="0" fontId="17" fillId="0" borderId="10" xfId="0" applyFont="1" applyBorder="1" applyAlignment="1">
      <alignment vertical="center" wrapText="1"/>
    </xf>
    <xf numFmtId="0" fontId="7" fillId="5" borderId="0" xfId="0" applyFont="1" applyFill="1" applyAlignment="1">
      <alignment horizontal="center"/>
    </xf>
    <xf numFmtId="165" fontId="0" fillId="0" borderId="0" xfId="0" applyNumberFormat="1"/>
    <xf numFmtId="0" fontId="29" fillId="0" borderId="9" xfId="0" applyFont="1" applyBorder="1"/>
    <xf numFmtId="0" fontId="9" fillId="4" borderId="9" xfId="14" applyFill="1" applyBorder="1" applyAlignment="1">
      <alignment horizontal="justify" vertical="center" wrapText="1"/>
    </xf>
    <xf numFmtId="0" fontId="9" fillId="4" borderId="9" xfId="14" applyFill="1" applyBorder="1" applyAlignment="1"/>
    <xf numFmtId="43" fontId="4" fillId="0" borderId="0" xfId="8" applyFont="1" applyFill="1" applyBorder="1" applyAlignment="1" applyProtection="1">
      <alignment horizontal="left"/>
      <protection locked="0"/>
    </xf>
    <xf numFmtId="9" fontId="4" fillId="0" borderId="0" xfId="8" applyNumberFormat="1" applyFont="1" applyFill="1" applyBorder="1" applyAlignment="1" applyProtection="1">
      <alignment horizontal="right"/>
      <protection locked="0"/>
    </xf>
    <xf numFmtId="0" fontId="7" fillId="5" borderId="0" xfId="0" applyFont="1" applyFill="1" applyAlignment="1">
      <alignment wrapText="1"/>
    </xf>
    <xf numFmtId="0" fontId="18" fillId="4" borderId="7" xfId="4" applyFont="1" applyBorder="1" applyAlignment="1">
      <alignment horizontal="center" vertical="center" wrapText="1"/>
    </xf>
    <xf numFmtId="0" fontId="24" fillId="4" borderId="7" xfId="4" applyFont="1" applyBorder="1" applyAlignment="1">
      <alignment horizontal="center" vertical="center" wrapText="1"/>
    </xf>
    <xf numFmtId="0" fontId="18" fillId="4" borderId="8" xfId="4" applyFont="1" applyBorder="1" applyAlignment="1">
      <alignment horizontal="center" vertical="center" wrapText="1"/>
    </xf>
    <xf numFmtId="0" fontId="24" fillId="4" borderId="8" xfId="4" applyFont="1" applyBorder="1" applyAlignment="1">
      <alignment horizontal="center" vertical="center" wrapText="1"/>
    </xf>
    <xf numFmtId="0" fontId="7" fillId="5" borderId="11" xfId="11" applyBorder="1" applyAlignment="1">
      <alignment horizontal="center" vertical="center"/>
    </xf>
    <xf numFmtId="167" fontId="22" fillId="8" borderId="9" xfId="16" applyNumberFormat="1" applyBorder="1" applyAlignment="1" applyProtection="1">
      <alignment horizontal="right"/>
    </xf>
    <xf numFmtId="0" fontId="4" fillId="4" borderId="5" xfId="4" quotePrefix="1" applyFont="1" applyBorder="1" applyAlignment="1">
      <alignment horizontal="center" vertical="center"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165" fontId="29" fillId="0" borderId="9" xfId="0" applyNumberFormat="1" applyFont="1" applyBorder="1"/>
    <xf numFmtId="0" fontId="0" fillId="4" borderId="0" xfId="0" quotePrefix="1" applyFill="1"/>
    <xf numFmtId="166" fontId="4" fillId="4" borderId="0" xfId="0" applyNumberFormat="1" applyFont="1" applyFill="1" applyAlignment="1">
      <alignment horizontal="left" vertical="top" wrapText="1"/>
    </xf>
    <xf numFmtId="2" fontId="9" fillId="4" borderId="0" xfId="0" applyNumberFormat="1" applyFont="1" applyFill="1"/>
    <xf numFmtId="0" fontId="9" fillId="0" borderId="0" xfId="14" applyFill="1" applyAlignment="1">
      <alignment horizontal="left" vertical="center" wrapText="1"/>
    </xf>
    <xf numFmtId="0" fontId="13" fillId="0" borderId="0" xfId="0" applyFont="1" applyAlignment="1">
      <alignment vertical="center"/>
    </xf>
    <xf numFmtId="0" fontId="9" fillId="0" borderId="9" xfId="14" applyFill="1" applyBorder="1" applyAlignment="1">
      <alignment horizontal="justify" vertical="center" wrapText="1"/>
    </xf>
    <xf numFmtId="0" fontId="4" fillId="0" borderId="7" xfId="0" applyFont="1" applyBorder="1" applyAlignment="1">
      <alignment vertical="top"/>
    </xf>
    <xf numFmtId="0" fontId="4" fillId="0" borderId="6" xfId="0" applyFont="1" applyBorder="1" applyAlignment="1">
      <alignment vertical="top"/>
    </xf>
    <xf numFmtId="0" fontId="4" fillId="0" borderId="8" xfId="0" applyFont="1" applyBorder="1" applyAlignment="1">
      <alignment vertical="top"/>
    </xf>
    <xf numFmtId="49" fontId="8" fillId="4" borderId="0" xfId="2" applyFont="1" applyFill="1">
      <alignment horizontal="left" vertical="top"/>
    </xf>
    <xf numFmtId="49" fontId="11" fillId="4" borderId="0" xfId="12" applyNumberFormat="1" applyFill="1" applyBorder="1" applyAlignment="1">
      <alignment horizontal="left" vertical="top"/>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0" fontId="28" fillId="0" borderId="9" xfId="11" applyFont="1" applyFill="1" applyAlignment="1">
      <alignment horizontal="center" vertical="center" wrapText="1"/>
    </xf>
    <xf numFmtId="0" fontId="7" fillId="5" borderId="0" xfId="11" applyBorder="1" applyAlignment="1">
      <alignment horizontal="left" vertical="center" wrapText="1"/>
    </xf>
    <xf numFmtId="0" fontId="7" fillId="5" borderId="12" xfId="11" applyBorder="1" applyAlignment="1">
      <alignment horizontal="center" vertical="center" wrapText="1"/>
    </xf>
    <xf numFmtId="0" fontId="7" fillId="5" borderId="10" xfId="11" applyBorder="1" applyAlignment="1">
      <alignment horizontal="center" vertical="center" wrapText="1"/>
    </xf>
    <xf numFmtId="0" fontId="4" fillId="4" borderId="13" xfId="0" applyFont="1" applyFill="1" applyBorder="1" applyAlignment="1">
      <alignment horizontal="left" wrapText="1"/>
    </xf>
    <xf numFmtId="0" fontId="4" fillId="4" borderId="14" xfId="0" applyFont="1" applyFill="1" applyBorder="1" applyAlignment="1">
      <alignment horizontal="left" wrapText="1"/>
    </xf>
    <xf numFmtId="0" fontId="4" fillId="4" borderId="15" xfId="0" applyFont="1" applyFill="1" applyBorder="1" applyAlignment="1">
      <alignment horizontal="left" wrapText="1"/>
    </xf>
    <xf numFmtId="0" fontId="4" fillId="4" borderId="16" xfId="0" applyFont="1" applyFill="1" applyBorder="1" applyAlignment="1">
      <alignment horizontal="left" wrapText="1"/>
    </xf>
    <xf numFmtId="0" fontId="4" fillId="4" borderId="0" xfId="0" applyFont="1" applyFill="1" applyAlignment="1">
      <alignment horizontal="left" wrapText="1"/>
    </xf>
    <xf numFmtId="0" fontId="4" fillId="4" borderId="17" xfId="0" applyFont="1" applyFill="1" applyBorder="1" applyAlignment="1">
      <alignment horizontal="left" wrapText="1"/>
    </xf>
    <xf numFmtId="0" fontId="4" fillId="4" borderId="18" xfId="0" applyFont="1" applyFill="1" applyBorder="1" applyAlignment="1">
      <alignment horizontal="left" wrapText="1"/>
    </xf>
    <xf numFmtId="0" fontId="4" fillId="4" borderId="19" xfId="0" applyFont="1" applyFill="1" applyBorder="1" applyAlignment="1">
      <alignment horizontal="left" wrapText="1"/>
    </xf>
    <xf numFmtId="0" fontId="4" fillId="4" borderId="20" xfId="0" applyFont="1" applyFill="1" applyBorder="1" applyAlignment="1">
      <alignment horizontal="left" wrapText="1"/>
    </xf>
    <xf numFmtId="0" fontId="28" fillId="0" borderId="1" xfId="11" applyFont="1" applyFill="1" applyBorder="1" applyAlignment="1">
      <alignment horizontal="center" vertical="center" wrapText="1"/>
    </xf>
    <xf numFmtId="0" fontId="28" fillId="0" borderId="12"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0" fillId="0" borderId="1" xfId="13" applyFont="1" applyFill="1" applyBorder="1" applyAlignment="1">
      <alignment horizontal="center" vertical="center" wrapText="1"/>
    </xf>
    <xf numFmtId="0" fontId="0" fillId="0" borderId="12" xfId="13" applyFont="1" applyFill="1" applyBorder="1" applyAlignment="1">
      <alignment horizontal="center" vertical="center" wrapText="1"/>
    </xf>
    <xf numFmtId="0" fontId="0" fillId="0" borderId="10" xfId="13" applyFont="1" applyFill="1" applyBorder="1" applyAlignment="1">
      <alignment horizontal="center" vertical="center" wrapText="1"/>
    </xf>
    <xf numFmtId="49" fontId="12" fillId="4" borderId="0" xfId="9" applyNumberFormat="1" applyFill="1" applyAlignment="1">
      <alignment horizontal="left" vertical="top"/>
    </xf>
    <xf numFmtId="0" fontId="9" fillId="4" borderId="0" xfId="0" applyFont="1" applyFill="1" applyAlignment="1">
      <alignment horizontal="left" vertical="top" wrapText="1"/>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13" fillId="4" borderId="0" xfId="0" applyFont="1" applyFill="1" applyAlignment="1">
      <alignment horizontal="left" vertical="top" wrapText="1"/>
    </xf>
    <xf numFmtId="0" fontId="7" fillId="5" borderId="1" xfId="11" applyBorder="1" applyAlignment="1">
      <alignment horizontal="center" vertical="center"/>
    </xf>
    <xf numFmtId="0" fontId="7" fillId="5" borderId="12" xfId="11" applyBorder="1" applyAlignment="1">
      <alignment horizontal="center" vertical="center"/>
    </xf>
    <xf numFmtId="0" fontId="7" fillId="5" borderId="10" xfId="11" applyBorder="1" applyAlignment="1">
      <alignment horizontal="center" vertical="center"/>
    </xf>
    <xf numFmtId="0" fontId="4" fillId="4" borderId="18" xfId="0" applyFont="1" applyFill="1" applyBorder="1" applyAlignment="1">
      <alignment horizontal="left"/>
    </xf>
    <xf numFmtId="0" fontId="4" fillId="4" borderId="19" xfId="0" applyFont="1" applyFill="1" applyBorder="1" applyAlignment="1">
      <alignment horizontal="left"/>
    </xf>
    <xf numFmtId="0" fontId="4" fillId="4" borderId="20" xfId="0" applyFont="1" applyFill="1" applyBorder="1" applyAlignment="1">
      <alignment horizontal="left"/>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0" xfId="0" applyFont="1" applyFill="1" applyAlignment="1">
      <alignment horizontal="left" vertical="top" wrapText="1"/>
    </xf>
    <xf numFmtId="0" fontId="4" fillId="4" borderId="17"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30" fillId="0" borderId="1" xfId="0" applyFont="1" applyBorder="1" applyAlignment="1">
      <alignment horizontal="center"/>
    </xf>
    <xf numFmtId="0" fontId="30" fillId="0" borderId="12" xfId="0" applyFont="1" applyBorder="1" applyAlignment="1">
      <alignment horizontal="center"/>
    </xf>
    <xf numFmtId="0" fontId="30" fillId="0" borderId="10" xfId="0" applyFont="1" applyBorder="1" applyAlignment="1">
      <alignment horizontal="center"/>
    </xf>
    <xf numFmtId="0" fontId="0" fillId="7" borderId="1" xfId="13" applyFont="1" applyFill="1" applyBorder="1" applyAlignment="1">
      <alignment horizontal="center" vertical="center" wrapText="1"/>
    </xf>
    <xf numFmtId="0" fontId="0" fillId="7" borderId="12" xfId="13" applyFont="1" applyFill="1" applyBorder="1" applyAlignment="1">
      <alignment horizontal="center" vertical="center" wrapText="1"/>
    </xf>
    <xf numFmtId="0" fontId="0" fillId="7" borderId="10" xfId="13" applyFont="1" applyFill="1" applyBorder="1" applyAlignment="1">
      <alignment horizontal="center" vertical="center" wrapText="1"/>
    </xf>
    <xf numFmtId="0" fontId="1" fillId="7" borderId="12" xfId="13" applyFill="1" applyBorder="1" applyAlignment="1">
      <alignment horizontal="center" vertical="center" wrapText="1"/>
    </xf>
    <xf numFmtId="0" fontId="1" fillId="7" borderId="10" xfId="13" applyFill="1" applyBorder="1" applyAlignment="1">
      <alignment horizontal="center" vertical="center" wrapText="1"/>
    </xf>
    <xf numFmtId="0" fontId="4" fillId="4" borderId="7" xfId="0" applyFont="1" applyFill="1" applyBorder="1"/>
    <xf numFmtId="0" fontId="4" fillId="4" borderId="6" xfId="0" applyFont="1" applyFill="1" applyBorder="1"/>
    <xf numFmtId="0" fontId="4" fillId="4" borderId="8" xfId="0" applyFont="1" applyFill="1" applyBorder="1"/>
    <xf numFmtId="0" fontId="4" fillId="4" borderId="7" xfId="0" applyFont="1" applyFill="1" applyBorder="1" applyAlignment="1">
      <alignment wrapText="1"/>
    </xf>
    <xf numFmtId="0" fontId="4" fillId="4" borderId="6" xfId="0" applyFont="1" applyFill="1" applyBorder="1" applyAlignment="1">
      <alignment wrapText="1"/>
    </xf>
    <xf numFmtId="0" fontId="4" fillId="4" borderId="8" xfId="0" applyFont="1" applyFill="1" applyBorder="1" applyAlignment="1">
      <alignment wrapText="1"/>
    </xf>
  </cellXfs>
  <cellStyles count="17">
    <cellStyle name="Comma" xfId="8" builtinId="3"/>
    <cellStyle name="Eingabefeld" xfId="3" xr:uid="{00000000-0005-0000-0000-000002000000}"/>
    <cellStyle name="Ergebnisse" xfId="5" xr:uid="{00000000-0005-0000-0000-000003000000}"/>
    <cellStyle name="Formel übernehmen" xfId="7" xr:uid="{00000000-0005-0000-0000-000004000000}"/>
    <cellStyle name="Formelzeichen" xfId="4" xr:uid="{00000000-0005-0000-0000-000005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7000000}"/>
    <cellStyle name="Methoden_Überschrift" xfId="2" xr:uid="{00000000-0005-0000-0000-000008000000}"/>
    <cellStyle name="Normal" xfId="0" builtinId="0"/>
    <cellStyle name="Output" xfId="16" builtinId="21"/>
    <cellStyle name="Parameter_abbreviation" xfId="14" xr:uid="{00000000-0005-0000-0000-000009000000}"/>
    <cellStyle name="Percent" xfId="15" builtinId="5"/>
    <cellStyle name="Title" xfId="9" builtinId="15" customBuiltin="1"/>
    <cellStyle name="Werte" xfId="6" xr:uid="{00000000-0005-0000-0000-000010000000}"/>
  </cellStyles>
  <dxfs count="1">
    <dxf>
      <font>
        <color rgb="FFFF0000"/>
      </font>
    </dxf>
  </dxfs>
  <tableStyles count="0" defaultTableStyle="TableStyleMedium2" defaultPivotStyle="PivotStyleLight16"/>
  <colors>
    <mruColors>
      <color rgb="FFC2FECD"/>
      <color rgb="FF04DE7B"/>
      <color rgb="FFD6F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261844</xdr:colOff>
      <xdr:row>0</xdr:row>
      <xdr:rowOff>117288</xdr:rowOff>
    </xdr:from>
    <xdr:to>
      <xdr:col>2</xdr:col>
      <xdr:colOff>39968</xdr:colOff>
      <xdr:row>1</xdr:row>
      <xdr:rowOff>1006025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366432" y="117288"/>
          <a:ext cx="1683124" cy="1209972"/>
        </a:xfrm>
        <a:prstGeom prst="rect">
          <a:avLst/>
        </a:prstGeom>
      </xdr:spPr>
    </xdr:pic>
    <xdr:clientData/>
  </xdr:twoCellAnchor>
  <xdr:twoCellAnchor editAs="oneCell">
    <xdr:from>
      <xdr:col>4</xdr:col>
      <xdr:colOff>1733550</xdr:colOff>
      <xdr:row>35</xdr:row>
      <xdr:rowOff>43783</xdr:rowOff>
    </xdr:from>
    <xdr:to>
      <xdr:col>14</xdr:col>
      <xdr:colOff>103668</xdr:colOff>
      <xdr:row>38</xdr:row>
      <xdr:rowOff>57060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210425" y="8578183"/>
          <a:ext cx="7723668" cy="622877"/>
        </a:xfrm>
        <a:prstGeom prst="rect">
          <a:avLst/>
        </a:prstGeom>
      </xdr:spPr>
    </xdr:pic>
    <xdr:clientData/>
  </xdr:twoCellAnchor>
  <xdr:twoCellAnchor editAs="oneCell">
    <xdr:from>
      <xdr:col>4</xdr:col>
      <xdr:colOff>1724025</xdr:colOff>
      <xdr:row>38</xdr:row>
      <xdr:rowOff>72358</xdr:rowOff>
    </xdr:from>
    <xdr:to>
      <xdr:col>14</xdr:col>
      <xdr:colOff>94143</xdr:colOff>
      <xdr:row>41</xdr:row>
      <xdr:rowOff>85635</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200900" y="9216358"/>
          <a:ext cx="7723668" cy="622877"/>
        </a:xfrm>
        <a:prstGeom prst="rect">
          <a:avLst/>
        </a:prstGeom>
      </xdr:spPr>
    </xdr:pic>
    <xdr:clientData/>
  </xdr:twoCellAnchor>
  <xdr:twoCellAnchor editAs="oneCell">
    <xdr:from>
      <xdr:col>4</xdr:col>
      <xdr:colOff>428625</xdr:colOff>
      <xdr:row>41</xdr:row>
      <xdr:rowOff>129508</xdr:rowOff>
    </xdr:from>
    <xdr:to>
      <xdr:col>14</xdr:col>
      <xdr:colOff>75075</xdr:colOff>
      <xdr:row>43</xdr:row>
      <xdr:rowOff>167552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5905500" y="9883108"/>
          <a:ext cx="9000000" cy="447619"/>
        </a:xfrm>
        <a:prstGeom prst="rect">
          <a:avLst/>
        </a:prstGeom>
      </xdr:spPr>
    </xdr:pic>
    <xdr:clientData/>
  </xdr:twoCellAnchor>
  <xdr:twoCellAnchor editAs="oneCell">
    <xdr:from>
      <xdr:col>4</xdr:col>
      <xdr:colOff>466725</xdr:colOff>
      <xdr:row>44</xdr:row>
      <xdr:rowOff>139033</xdr:rowOff>
    </xdr:from>
    <xdr:to>
      <xdr:col>14</xdr:col>
      <xdr:colOff>122699</xdr:colOff>
      <xdr:row>46</xdr:row>
      <xdr:rowOff>148503</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5943600" y="10502233"/>
          <a:ext cx="9009524" cy="438095"/>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83"/>
  <sheetViews>
    <sheetView showGridLines="0" tabSelected="1" zoomScaleNormal="100" workbookViewId="0">
      <selection activeCell="C5" sqref="C5"/>
    </sheetView>
  </sheetViews>
  <sheetFormatPr defaultColWidth="11.5546875" defaultRowHeight="15.75" x14ac:dyDescent="0.3"/>
  <cols>
    <col min="1" max="1" width="1.21875" customWidth="1"/>
    <col min="2" max="2" width="23.109375" customWidth="1"/>
    <col min="3" max="3" width="29" customWidth="1"/>
    <col min="4" max="4" width="12.88671875" customWidth="1"/>
    <col min="5" max="5" width="27" customWidth="1"/>
    <col min="6" max="6" width="9.109375" customWidth="1"/>
    <col min="7" max="7" width="5.33203125" customWidth="1"/>
    <col min="8" max="15" width="9.6640625" customWidth="1"/>
  </cols>
  <sheetData>
    <row r="1" spans="1:15" ht="27" x14ac:dyDescent="0.3">
      <c r="A1" s="2"/>
      <c r="B1" s="2"/>
      <c r="C1" s="21"/>
      <c r="D1" s="121" t="s">
        <v>130</v>
      </c>
      <c r="E1" s="121"/>
      <c r="F1" s="121"/>
      <c r="G1" s="121"/>
      <c r="H1" s="121"/>
      <c r="I1" s="121"/>
      <c r="J1" s="121"/>
      <c r="K1" s="121"/>
      <c r="L1" s="121"/>
      <c r="M1" s="121"/>
      <c r="N1" s="121"/>
      <c r="O1" s="20"/>
    </row>
    <row r="2" spans="1:15" ht="105.95" customHeight="1" x14ac:dyDescent="0.3">
      <c r="A2" s="2"/>
      <c r="B2" s="2"/>
      <c r="C2" s="22"/>
      <c r="D2" s="122" t="s">
        <v>165</v>
      </c>
      <c r="E2" s="122"/>
      <c r="F2" s="122"/>
      <c r="G2" s="122"/>
      <c r="H2" s="122"/>
      <c r="I2" s="122"/>
      <c r="J2" s="122"/>
      <c r="K2" s="122"/>
      <c r="L2" s="122"/>
      <c r="M2" s="122"/>
      <c r="N2" s="122"/>
      <c r="O2" s="2"/>
    </row>
    <row r="3" spans="1:15" ht="19.5" x14ac:dyDescent="0.3">
      <c r="A3" s="2"/>
      <c r="B3" s="94" t="s">
        <v>0</v>
      </c>
      <c r="C3" s="94"/>
      <c r="D3" s="94"/>
      <c r="E3" s="94"/>
      <c r="F3" s="94"/>
      <c r="G3" s="94"/>
      <c r="H3" s="1"/>
      <c r="I3" s="1"/>
      <c r="J3" s="1"/>
      <c r="K3" s="1"/>
      <c r="L3" s="1"/>
      <c r="M3" s="1"/>
      <c r="N3" s="1"/>
      <c r="O3" s="1"/>
    </row>
    <row r="4" spans="1:15" ht="19.5" x14ac:dyDescent="0.3">
      <c r="A4" s="2"/>
      <c r="B4" s="8"/>
      <c r="C4" s="8"/>
      <c r="D4" s="8"/>
      <c r="E4" s="8"/>
      <c r="F4" s="8"/>
      <c r="G4" s="8"/>
      <c r="H4" s="1"/>
      <c r="I4" s="1"/>
      <c r="J4" s="1"/>
      <c r="K4" s="1"/>
      <c r="L4" s="1"/>
      <c r="M4" s="1"/>
      <c r="N4" s="1"/>
      <c r="O4" s="1"/>
    </row>
    <row r="5" spans="1:15" ht="27.75" customHeight="1" x14ac:dyDescent="0.3">
      <c r="A5" s="2"/>
      <c r="B5" s="11" t="s">
        <v>1</v>
      </c>
      <c r="C5" s="18"/>
      <c r="D5" s="9"/>
      <c r="E5" s="126" t="s">
        <v>2</v>
      </c>
      <c r="F5" s="126"/>
      <c r="G5" s="126"/>
      <c r="H5" s="126"/>
      <c r="I5" s="126"/>
      <c r="J5" s="126"/>
      <c r="K5" s="126"/>
      <c r="L5" s="126"/>
      <c r="M5" s="126"/>
      <c r="N5" s="126"/>
      <c r="O5" s="6"/>
    </row>
    <row r="6" spans="1:15" x14ac:dyDescent="0.3">
      <c r="A6" s="2"/>
      <c r="B6" s="11" t="s">
        <v>3</v>
      </c>
      <c r="C6" s="10"/>
      <c r="D6" s="9"/>
      <c r="E6" s="27" t="s">
        <v>4</v>
      </c>
      <c r="F6" s="9"/>
      <c r="G6" s="2"/>
      <c r="H6" s="9"/>
      <c r="I6" s="9"/>
      <c r="J6" s="9"/>
      <c r="K6" s="9"/>
      <c r="L6" s="9"/>
      <c r="M6" s="9"/>
      <c r="N6" s="9"/>
      <c r="O6" s="6"/>
    </row>
    <row r="7" spans="1:15" x14ac:dyDescent="0.3">
      <c r="A7" s="2"/>
      <c r="B7" s="58" t="s">
        <v>154</v>
      </c>
      <c r="C7" s="10"/>
      <c r="D7" s="9"/>
      <c r="E7" s="27" t="s">
        <v>6</v>
      </c>
      <c r="F7" s="9"/>
      <c r="G7" s="2"/>
      <c r="H7" s="9"/>
      <c r="I7" s="9"/>
      <c r="J7" s="9"/>
      <c r="K7" s="9"/>
      <c r="L7" s="9"/>
      <c r="M7" s="9"/>
      <c r="N7" s="9"/>
      <c r="O7" s="6"/>
    </row>
    <row r="8" spans="1:15" x14ac:dyDescent="0.3">
      <c r="A8" s="2"/>
      <c r="B8" s="88" t="s">
        <v>162</v>
      </c>
      <c r="C8" s="10"/>
      <c r="D8" s="9"/>
      <c r="E8" s="89" t="s">
        <v>164</v>
      </c>
      <c r="F8" s="9"/>
      <c r="G8" s="2"/>
      <c r="H8" s="9"/>
      <c r="I8" s="9"/>
      <c r="J8" s="9"/>
      <c r="K8" s="9"/>
      <c r="L8" s="9"/>
      <c r="M8" s="9"/>
      <c r="N8" s="9"/>
      <c r="O8" s="6"/>
    </row>
    <row r="9" spans="1:15" x14ac:dyDescent="0.3">
      <c r="A9" s="2"/>
      <c r="B9" s="12"/>
      <c r="C9" s="2"/>
      <c r="D9" s="5"/>
      <c r="E9" s="56"/>
      <c r="F9" s="2"/>
      <c r="G9" s="6"/>
      <c r="H9" s="6"/>
      <c r="I9" s="6"/>
      <c r="J9" s="6"/>
      <c r="K9" s="6"/>
      <c r="L9" s="6"/>
      <c r="M9" s="6"/>
      <c r="N9" s="6"/>
      <c r="O9" s="6"/>
    </row>
    <row r="10" spans="1:15" x14ac:dyDescent="0.3">
      <c r="A10" s="2"/>
      <c r="B10" s="12"/>
      <c r="C10" s="127" t="s">
        <v>7</v>
      </c>
      <c r="D10" s="128"/>
      <c r="E10" s="128"/>
      <c r="F10" s="129"/>
      <c r="G10" s="6"/>
      <c r="H10" s="6"/>
      <c r="I10" s="6"/>
      <c r="J10" s="6"/>
      <c r="K10" s="6"/>
      <c r="L10" s="6"/>
      <c r="M10" s="6"/>
      <c r="N10" s="6"/>
      <c r="O10" s="6"/>
    </row>
    <row r="11" spans="1:15" x14ac:dyDescent="0.3">
      <c r="A11" s="2"/>
      <c r="B11" s="13"/>
      <c r="C11" s="19" t="s">
        <v>8</v>
      </c>
      <c r="D11" s="19" t="s">
        <v>9</v>
      </c>
      <c r="E11" s="19" t="s">
        <v>10</v>
      </c>
      <c r="F11" s="19" t="s">
        <v>9</v>
      </c>
      <c r="G11" s="2"/>
      <c r="H11" s="16" t="s">
        <v>11</v>
      </c>
      <c r="I11" s="16"/>
      <c r="J11" s="16"/>
      <c r="K11" s="16"/>
      <c r="L11" s="16"/>
      <c r="M11" s="16"/>
      <c r="N11" s="16"/>
      <c r="O11" s="6"/>
    </row>
    <row r="12" spans="1:15" ht="15" customHeight="1" x14ac:dyDescent="0.3">
      <c r="A12" s="2"/>
      <c r="B12" s="35"/>
      <c r="C12" s="14"/>
      <c r="D12" s="42"/>
      <c r="E12" s="14"/>
      <c r="F12" s="43"/>
      <c r="G12" s="2"/>
      <c r="H12" s="133" t="s">
        <v>156</v>
      </c>
      <c r="I12" s="134"/>
      <c r="J12" s="134"/>
      <c r="K12" s="134"/>
      <c r="L12" s="134"/>
      <c r="M12" s="134"/>
      <c r="N12" s="135"/>
      <c r="O12" s="6"/>
    </row>
    <row r="13" spans="1:15" x14ac:dyDescent="0.3">
      <c r="A13" s="2"/>
      <c r="B13" s="36"/>
      <c r="C13" s="14"/>
      <c r="D13" s="42"/>
      <c r="E13" s="14"/>
      <c r="F13" s="43"/>
      <c r="G13" s="2"/>
      <c r="H13" s="136"/>
      <c r="I13" s="137"/>
      <c r="J13" s="137"/>
      <c r="K13" s="137"/>
      <c r="L13" s="137"/>
      <c r="M13" s="137"/>
      <c r="N13" s="138"/>
      <c r="O13" s="6"/>
    </row>
    <row r="14" spans="1:15" x14ac:dyDescent="0.3">
      <c r="A14" s="2"/>
      <c r="B14" s="37"/>
      <c r="C14" s="14"/>
      <c r="D14" s="42"/>
      <c r="E14" s="14"/>
      <c r="F14" s="43"/>
      <c r="G14" s="2"/>
      <c r="H14" s="136"/>
      <c r="I14" s="137"/>
      <c r="J14" s="137"/>
      <c r="K14" s="137"/>
      <c r="L14" s="137"/>
      <c r="M14" s="137"/>
      <c r="N14" s="138"/>
      <c r="O14" s="6"/>
    </row>
    <row r="15" spans="1:15" x14ac:dyDescent="0.3">
      <c r="A15" s="2"/>
      <c r="B15" s="37"/>
      <c r="C15" s="14"/>
      <c r="D15" s="42"/>
      <c r="E15" s="14"/>
      <c r="F15" s="43"/>
      <c r="G15" s="2"/>
      <c r="H15" s="136"/>
      <c r="I15" s="137"/>
      <c r="J15" s="137"/>
      <c r="K15" s="137"/>
      <c r="L15" s="137"/>
      <c r="M15" s="137"/>
      <c r="N15" s="138"/>
      <c r="O15" s="6"/>
    </row>
    <row r="16" spans="1:15" x14ac:dyDescent="0.3">
      <c r="A16" s="2"/>
      <c r="B16" s="37"/>
      <c r="C16" s="14"/>
      <c r="D16" s="42"/>
      <c r="E16" s="14"/>
      <c r="F16" s="43"/>
      <c r="G16" s="2"/>
      <c r="H16" s="136"/>
      <c r="I16" s="137"/>
      <c r="J16" s="137"/>
      <c r="K16" s="137"/>
      <c r="L16" s="137"/>
      <c r="M16" s="137"/>
      <c r="N16" s="138"/>
      <c r="O16" s="6"/>
    </row>
    <row r="17" spans="1:16" x14ac:dyDescent="0.3">
      <c r="A17" s="2"/>
      <c r="B17" s="37"/>
      <c r="C17" s="14"/>
      <c r="D17" s="42"/>
      <c r="E17" s="14"/>
      <c r="F17" s="43"/>
      <c r="G17" s="2"/>
      <c r="H17" s="136"/>
      <c r="I17" s="137"/>
      <c r="J17" s="137"/>
      <c r="K17" s="137"/>
      <c r="L17" s="137"/>
      <c r="M17" s="137"/>
      <c r="N17" s="138"/>
      <c r="O17" s="6"/>
    </row>
    <row r="18" spans="1:16" x14ac:dyDescent="0.3">
      <c r="A18" s="2"/>
      <c r="B18" s="57"/>
      <c r="C18" s="14"/>
      <c r="D18" s="42"/>
      <c r="E18" s="14"/>
      <c r="F18" s="43"/>
      <c r="G18" s="2"/>
      <c r="H18" s="136"/>
      <c r="I18" s="137"/>
      <c r="J18" s="137"/>
      <c r="K18" s="137"/>
      <c r="L18" s="137"/>
      <c r="M18" s="137"/>
      <c r="N18" s="138"/>
      <c r="O18" s="6"/>
    </row>
    <row r="19" spans="1:16" x14ac:dyDescent="0.3">
      <c r="A19" s="2"/>
      <c r="B19" s="11"/>
      <c r="C19" s="14"/>
      <c r="D19" s="42"/>
      <c r="E19" s="14"/>
      <c r="F19" s="43"/>
      <c r="G19" s="2"/>
      <c r="H19" s="136"/>
      <c r="I19" s="137"/>
      <c r="J19" s="137"/>
      <c r="K19" s="137"/>
      <c r="L19" s="137"/>
      <c r="M19" s="137"/>
      <c r="N19" s="138"/>
      <c r="O19" s="6"/>
    </row>
    <row r="20" spans="1:16" x14ac:dyDescent="0.3">
      <c r="A20" s="2"/>
      <c r="B20" s="11"/>
      <c r="C20" s="14"/>
      <c r="D20" s="42"/>
      <c r="E20" s="14"/>
      <c r="F20" s="43"/>
      <c r="G20" s="2"/>
      <c r="H20" s="139"/>
      <c r="I20" s="140"/>
      <c r="J20" s="140"/>
      <c r="K20" s="140"/>
      <c r="L20" s="140"/>
      <c r="M20" s="140"/>
      <c r="N20" s="141"/>
      <c r="O20" s="6"/>
    </row>
    <row r="21" spans="1:16" x14ac:dyDescent="0.3">
      <c r="A21" s="2"/>
      <c r="B21" s="11"/>
      <c r="C21" s="72" t="s">
        <v>12</v>
      </c>
      <c r="D21" s="73">
        <f>SUM(D6:D20)</f>
        <v>0</v>
      </c>
      <c r="E21" s="72" t="s">
        <v>12</v>
      </c>
      <c r="F21" s="73">
        <f>SUM(F12:F20)</f>
        <v>0</v>
      </c>
      <c r="G21" s="6"/>
      <c r="H21" s="130" t="s">
        <v>157</v>
      </c>
      <c r="I21" s="131"/>
      <c r="J21" s="131"/>
      <c r="K21" s="131"/>
      <c r="L21" s="131"/>
      <c r="M21" s="131"/>
      <c r="N21" s="132"/>
      <c r="O21" s="6"/>
    </row>
    <row r="22" spans="1:16" ht="17.25" x14ac:dyDescent="0.3">
      <c r="A22" s="2"/>
      <c r="B22" s="11"/>
      <c r="C22" s="11" t="s">
        <v>13</v>
      </c>
      <c r="D22" s="87">
        <f>IF($C$5="National values",(+IFERROR($D$12*INDEX('National Values'!$C$3:$C$41,MATCH($C$12,'National Values'!$A$3:$A$41,0)),0)+IFERROR($D$13*INDEX('National Values'!$C$3:$C$41,MATCH($C$13,'National Values'!$A$3:$A$41,0)),0)+IFERROR($D$14*INDEX('National Values'!$C$3:$C$41,MATCH($C$14,'National Values'!$A$3:$A$41,0)),0)+IFERROR($D$15*INDEX('National Values'!$C$3:$C$41,MATCH($C$15,'National Values'!$A$3:$A$41,0)),0)+IFERROR($D$16*INDEX('National Values'!$C$3:$C$41,MATCH($C$16,'National Values'!$A$3:$A$41,0)),0)+IFERROR($D$17*INDEX('National Values'!$C$3:$C$41,MATCH($C$17,'National Values'!$A$3:$A$41,0)),0)+IFERROR($D$18*INDEX('National Values'!$C$3:$C$41,MATCH($C$18,'National Values'!$A$3:$A$41,0)),0)+IFERROR($D$19*INDEX('National Values'!$C$3:$C$41,MATCH($C$19,'National Values'!$A$3:$A$41,0)),0)+IFERROR($D$20*INDEX('National Values'!$C$3:$C$41,MATCH($C$20,'National Values'!$A$3:$A$41,0)),0)),(+IFERROR($D$12*INDEX('EU Values'!$C$3:$C$41,MATCH($C$12,'EU Values'!$A$3:$A$41,0)),0)+IFERROR($D$13*INDEX('EU Values'!$C$3:$C$41,MATCH($C$13,'EU Values'!$A$3:$A$41,0)),0)+IFERROR($D$14*INDEX('EU Values'!$C$3:$C$41,MATCH($C$14,'EU Values'!$A$3:$A$41,0)),0)+IFERROR($D$15*INDEX('EU Values'!$C$3:$C$41,MATCH($C$15,'EU Values'!$A$3:$A$41,0)),0)+IFERROR($D$16*INDEX('EU Values'!$C$3:$C$41,MATCH($C$16,'EU Values'!$A$3:$A$41,0)),0)+IFERROR($D$17*INDEX('EU Values'!$C$3:$C$41,MATCH($C$17,'EU Values'!$A$3:$A$41,0)),0)+IFERROR($D$18*INDEX('EU Values'!$C$3:$C$41,MATCH($C$18,'EU Values'!$A$3:$A$41,0)),0)+IFERROR($D$19*INDEX('EU Values'!$C$3:$C$41,MATCH($C$19,'EU Values'!$A$3:$A$41,0)),0)+IFERROR($D$20*INDEX('EU Values'!$C$3:$C$41,MATCH($C$20,'EU Values'!$A$3:$A$41,0)),0)))</f>
        <v>0</v>
      </c>
      <c r="E22" s="11" t="s">
        <v>13</v>
      </c>
      <c r="F22" s="87">
        <f>IF($C$5="National values",(+IFERROR($F$12*INDEX('National Values'!$C$3:$C$41,MATCH($E$12,'National Values'!$A$3:$A$41,0)),0)+IFERROR($F$13*INDEX('National Values'!$C$3:$C$41,MATCH($E$13,'National Values'!$A$3:$A$41,0)),0)+IFERROR($F$14*INDEX('National Values'!$C$3:$C$41,MATCH($E$14,'National Values'!$A$3:$A$41,0)),0)+IFERROR($F$15*INDEX('National Values'!$C$3:$C$41,MATCH($E$15,'National Values'!$A$3:$A$41,0)),0)+IFERROR($F$16*INDEX('National Values'!$C$3:$C$41,MATCH($E$16,'National Values'!$A$3:$A$41,0)),0)+IFERROR($F$17*INDEX('National Values'!$C$3:$C$41,MATCH($E$17,'National Values'!$A$3:$A$41,0)),0)+IFERROR($F$18*INDEX('National Values'!$C$3:$C$41,MATCH($E$18,'National Values'!$A$3:$A$41,0)),0)+IFERROR($F$19*INDEX('National Values'!$C$3:$C$41,MATCH($E$19,'National Values'!$A$3:$A$41,0)),0)+IFERROR($F$20*INDEX('National Values'!$C$3:$C$41,MATCH($E$20,'National Values'!$A$3:$A$41,0)),0)),(+IFERROR($F$12*INDEX('EU Values'!$C$3:$C$41,MATCH($E$12,'EU Values'!$A$3:$A$41,0)),0)+IFERROR($F$13*INDEX('EU Values'!$C$3:$C$41,MATCH($E$13,'EU Values'!$A$3:$A$41,0)),0)+IFERROR($F$14*INDEX('EU Values'!$C$3:$C$41,MATCH($E$14,'EU Values'!$A$3:$A$41,0)),0)+IFERROR($F$15*INDEX('EU Values'!$C$3:$C$41,MATCH($E$15,'EU Values'!$A$3:$A$41,0)),0)+IFERROR($F$16*INDEX('EU Values'!$C$3:$C$41,MATCH($E$16,'EU Values'!$A$3:$A$41,0)),0)+IFERROR($F$17*INDEX('EU Values'!$C$3:$C$41,MATCH($E$17,'EU Values'!$A$3:$A$41,0)),0)+IFERROR($F$18*INDEX('EU Values'!$C$3:$C$41,MATCH($E$18,'EU Values'!$A$3:$A$41,0)),0)+IFERROR($F$19*INDEX('EU Values'!$C$3:$C$41,MATCH($E$19,'EU Values'!$A$3:$A$41,0)),0)+IFERROR($F$20*INDEX('EU Values'!$C$3:$C$41,MATCH($E$20,'EU Values'!$A$3:$A$41,0)),0)))</f>
        <v>0</v>
      </c>
      <c r="G22" s="2"/>
      <c r="H22" s="99" t="s">
        <v>14</v>
      </c>
      <c r="I22" s="100"/>
      <c r="J22" s="100"/>
      <c r="K22" s="100"/>
      <c r="L22" s="100"/>
      <c r="M22" s="100"/>
      <c r="N22" s="101"/>
      <c r="O22" s="6"/>
    </row>
    <row r="23" spans="1:16" ht="17.25" x14ac:dyDescent="0.3">
      <c r="A23" s="2"/>
      <c r="B23" s="11"/>
      <c r="C23" s="11" t="s">
        <v>15</v>
      </c>
      <c r="D23" s="87">
        <f>IF($C$5="National values",(+IFERROR($D$12*INDEX('National Values'!$B$3:$B$41,MATCH($C$12,'National Values'!$A$3:$A$41,0)),0)+IFERROR($D$13*INDEX('National Values'!$B$3:$B$41,MATCH($C$13,'National Values'!$A$3:$A$41,0)),0)+IFERROR($D$14*INDEX('National Values'!$B$3:$B$41,MATCH($C$14,'National Values'!$A$3:$A$41,0)),0)+IFERROR($D$15*INDEX('National Values'!$B$3:$B$41,MATCH($C$15,'National Values'!$A$3:$A$41,0)),0)+IFERROR($D$16*INDEX('National Values'!$B$3:$B$41,MATCH($C$16,'National Values'!$A$3:$A$41,0)),0)+IFERROR($D$17*INDEX('National Values'!$B$3:$B$41,MATCH($C$17,'National Values'!$A$3:$A$41,0)),0)+IFERROR($D$18*INDEX('National Values'!$B$3:$B$41,MATCH($C$18,'National Values'!$A$3:$A$41,0)),0)+IFERROR($D$19*INDEX('National Values'!$B$3:$B$41,MATCH($C$19,'National Values'!$A$3:$A$41,0)),0)+IFERROR($D$20*INDEX('National Values'!$B$3:$B$41,MATCH($C$20,'National Values'!$A$3:$A$41,0)),0)),(+IFERROR($D$12*INDEX('EU Values'!$B$3:$B$41,MATCH($C$12,'EU Values'!$A$3:$A$41,0)),0)+IFERROR($D$13*INDEX('EU Values'!$B$3:$B$41,MATCH($C$13,'EU Values'!$A$3:$A$41,0)),0)+IFERROR($D$14*INDEX('EU Values'!$B$3:$B$41,MATCH($C$14,'EU Values'!$A$3:$A$41,0)),0)+IFERROR($D$15*INDEX('EU Values'!$B$3:$B$41,MATCH($C$15,'EU Values'!$A$3:$A$41,0)),0)+IFERROR($D$16*INDEX('EU Values'!$B$3:$B$41,MATCH($C$16,'EU Values'!$A$3:$A$41,0)),0)+IFERROR($D$17*INDEX('EU Values'!$B$3:$B$41,MATCH($C$17,'EU Values'!$A$3:$A$41,0)),0)+IFERROR($D$18*INDEX('EU Values'!$B$3:$B$41,MATCH($C$18,'EU Values'!$A$3:$A$41,0)),0)+IFERROR($D$19*INDEX('EU Values'!$B$3:$B$41,MATCH($C$19,'EU Values'!$A$3:$A$41,0)),0)+IFERROR($D$20*INDEX('EU Values'!$B$3:$B$41,MATCH($C$20,'EU Values'!$A$3:$A$41,0)),0)))</f>
        <v>0</v>
      </c>
      <c r="E23" s="11" t="s">
        <v>15</v>
      </c>
      <c r="F23" s="87">
        <f>IF($C$5="National values",(+IFERROR($F$12*INDEX('National Values'!$B$3:$B$41,MATCH($E$12,'National Values'!$A$3:$A$41,0)),0)+IFERROR($F$13*INDEX('National Values'!$B$3:$B$41,MATCH($E$13,'National Values'!$A$3:$A$41,0)),0)+IFERROR($F$14*INDEX('National Values'!$B$3:$B$41,MATCH($E$14,'National Values'!$A$3:$A$41,0)),0)+IFERROR($F$15*INDEX('National Values'!$B$3:$B$41,MATCH($E$15,'National Values'!$A$3:$A$41,0)),0)+IFERROR($F$16*INDEX('National Values'!$B$3:$B$41,MATCH($E$16,'National Values'!$A$3:$A$41,0)),0)+IFERROR($F$17*INDEX('National Values'!$B$3:$B$41,MATCH($E$17,'National Values'!$A$3:$A$41,0)),0)+IFERROR($F$18*INDEX('National Values'!$B$3:$B$41,MATCH($E$18,'National Values'!$A$3:$A$41,0)),0)+IFERROR($F$19*INDEX('National Values'!$B$3:$B$41,MATCH($E$19,'National Values'!$A$3:$A$41,0)),0)+IFERROR($F$20*INDEX('National Values'!$B$3:$B$41,MATCH($E$20,'National Values'!$A$3:$A$41,0)),0)),(+IFERROR($F$12*INDEX('EU Values'!$B$3:$B$41,MATCH($E$12,'EU Values'!$A$3:$A$41,0)),0)+IFERROR($F$13*INDEX('EU Values'!$B$3:$B$41,MATCH($E$13,'EU Values'!$A$3:$A$41,0)),0)+IFERROR($F$14*INDEX('EU Values'!$B$3:$B$41,MATCH($E$14,'EU Values'!$A$3:$A$41,0)),0)+IFERROR($F$15*INDEX('EU Values'!$B$3:$B$41,MATCH($E$15,'EU Values'!$A$3:$A$41,0)),0)+IFERROR($F$16*INDEX('EU Values'!$B$3:$B$41,MATCH($E$16,'EU Values'!$A$3:$A$41,0)),0)+IFERROR($F$17*INDEX('EU Values'!$B$3:$B$41,MATCH($E$17,'EU Values'!$A$3:$A$41,0)),0)+IFERROR($F$18*INDEX('EU Values'!$B$3:$B$41,MATCH($E$18,'EU Values'!$A$3:$A$41,0)),0)+IFERROR($F$19*INDEX('EU Values'!$B$3:$B$41,MATCH($E$19,'EU Values'!$A$3:$A$41,0)),0)+IFERROR($F$20*INDEX('EU Values'!$B$3:$B$41,MATCH($E$20,'EU Values'!$A$3:$A$41,0)),0)))</f>
        <v>0</v>
      </c>
      <c r="G23" s="2"/>
      <c r="H23" s="99" t="s">
        <v>16</v>
      </c>
      <c r="I23" s="100"/>
      <c r="J23" s="100"/>
      <c r="K23" s="100"/>
      <c r="L23" s="100"/>
      <c r="M23" s="100"/>
      <c r="N23" s="101"/>
      <c r="O23" s="6"/>
    </row>
    <row r="24" spans="1:16" x14ac:dyDescent="0.3">
      <c r="A24" s="2"/>
      <c r="B24" s="13"/>
      <c r="C24" s="2"/>
      <c r="D24" s="5"/>
      <c r="E24" s="2"/>
      <c r="F24" s="2"/>
      <c r="G24" s="6"/>
      <c r="H24" s="6"/>
      <c r="I24" s="6"/>
      <c r="J24" s="6"/>
      <c r="K24" s="6"/>
      <c r="L24" s="6"/>
      <c r="M24" s="6"/>
      <c r="N24" s="6"/>
      <c r="O24" s="6"/>
    </row>
    <row r="25" spans="1:16" x14ac:dyDescent="0.3">
      <c r="A25" s="2"/>
      <c r="B25" s="13"/>
      <c r="C25" s="19" t="s">
        <v>17</v>
      </c>
      <c r="D25" s="19" t="s">
        <v>18</v>
      </c>
      <c r="E25" s="19" t="s">
        <v>19</v>
      </c>
      <c r="F25" s="19" t="s">
        <v>18</v>
      </c>
      <c r="G25" s="2"/>
      <c r="H25" s="16" t="s">
        <v>11</v>
      </c>
      <c r="I25" s="16"/>
      <c r="J25" s="16"/>
      <c r="K25" s="16"/>
      <c r="L25" s="16"/>
      <c r="M25" s="16"/>
      <c r="N25" s="16"/>
      <c r="O25" s="3"/>
    </row>
    <row r="26" spans="1:16" x14ac:dyDescent="0.3">
      <c r="A26" s="2"/>
      <c r="B26" s="59" t="s">
        <v>20</v>
      </c>
      <c r="C26" s="14"/>
      <c r="D26" s="81" t="s">
        <v>21</v>
      </c>
      <c r="E26" s="14"/>
      <c r="F26" s="81" t="s">
        <v>21</v>
      </c>
      <c r="G26" s="2"/>
      <c r="H26" s="96" t="s">
        <v>137</v>
      </c>
      <c r="I26" s="97"/>
      <c r="J26" s="97"/>
      <c r="K26" s="97"/>
      <c r="L26" s="97"/>
      <c r="M26" s="97"/>
      <c r="N26" s="98"/>
      <c r="O26" s="5"/>
    </row>
    <row r="27" spans="1:16" x14ac:dyDescent="0.3">
      <c r="A27" s="2"/>
      <c r="B27" s="60" t="s">
        <v>22</v>
      </c>
      <c r="C27" s="14"/>
      <c r="D27" s="81" t="s">
        <v>23</v>
      </c>
      <c r="E27" s="15" t="str">
        <f>IFERROR(INDEX('EU Values'!B44:C44,1,MATCH($C$6,'EU Values'!$B$43:$C$43,0)),"-")</f>
        <v>-</v>
      </c>
      <c r="F27" s="81" t="s">
        <v>23</v>
      </c>
      <c r="G27" s="2"/>
      <c r="H27" s="96" t="s">
        <v>138</v>
      </c>
      <c r="I27" s="97"/>
      <c r="J27" s="97"/>
      <c r="K27" s="97"/>
      <c r="L27" s="97"/>
      <c r="M27" s="97"/>
      <c r="N27" s="98"/>
      <c r="O27" s="5"/>
    </row>
    <row r="28" spans="1:16" x14ac:dyDescent="0.3">
      <c r="A28" s="2"/>
      <c r="B28" s="59" t="s">
        <v>25</v>
      </c>
      <c r="C28" s="14"/>
      <c r="D28" s="81" t="s">
        <v>23</v>
      </c>
      <c r="E28" s="15" t="str">
        <f>IFERROR(INDEX('EU Values'!B45:C45,1,MATCH($C$6,'EU Values'!$B$43:$C$43,0)),"-")</f>
        <v>-</v>
      </c>
      <c r="F28" s="81" t="s">
        <v>23</v>
      </c>
      <c r="G28" s="2"/>
      <c r="H28" s="96" t="s">
        <v>139</v>
      </c>
      <c r="I28" s="97"/>
      <c r="J28" s="97"/>
      <c r="K28" s="97"/>
      <c r="L28" s="97"/>
      <c r="M28" s="97"/>
      <c r="N28" s="98"/>
      <c r="O28" s="5"/>
    </row>
    <row r="29" spans="1:16" ht="17.25" x14ac:dyDescent="0.3">
      <c r="A29" s="2"/>
      <c r="B29" s="60" t="s">
        <v>27</v>
      </c>
      <c r="C29" s="14"/>
      <c r="D29" s="81" t="s">
        <v>28</v>
      </c>
      <c r="E29" s="15" t="str">
        <f>IFERROR(INDEX('EU Values'!B50:C51,MATCH($C$8,'EU Values'!$A$50:$A$51,0),MATCH($C$6,'EU Values'!$B$43:$C$43,0)),"-")</f>
        <v>-</v>
      </c>
      <c r="F29" s="81" t="s">
        <v>28</v>
      </c>
      <c r="G29" s="2"/>
      <c r="H29" s="123" t="s">
        <v>29</v>
      </c>
      <c r="I29" s="124"/>
      <c r="J29" s="124"/>
      <c r="K29" s="124"/>
      <c r="L29" s="124"/>
      <c r="M29" s="124"/>
      <c r="N29" s="125"/>
      <c r="O29" s="5"/>
      <c r="P29" s="30"/>
    </row>
    <row r="30" spans="1:16" ht="17.25" x14ac:dyDescent="0.3">
      <c r="A30" s="2"/>
      <c r="B30" s="60" t="s">
        <v>30</v>
      </c>
      <c r="C30" s="14"/>
      <c r="D30" s="81" t="s">
        <v>28</v>
      </c>
      <c r="E30" s="15" t="str">
        <f>IFERROR(INDEX('EU Values'!B53:C56,MATCH($C$7,'EU Values'!$A$53:$A$56,0),MATCH($C$6,'EU Values'!$B$43:$C$43,0)),"-")</f>
        <v>-</v>
      </c>
      <c r="F30" s="81" t="s">
        <v>28</v>
      </c>
      <c r="G30" s="2"/>
      <c r="H30" s="123" t="s">
        <v>31</v>
      </c>
      <c r="I30" s="124"/>
      <c r="J30" s="124"/>
      <c r="K30" s="124"/>
      <c r="L30" s="124"/>
      <c r="M30" s="124"/>
      <c r="N30" s="125"/>
      <c r="O30" s="5"/>
      <c r="P30" s="30"/>
    </row>
    <row r="31" spans="1:16" ht="17.25" x14ac:dyDescent="0.3">
      <c r="A31" s="2"/>
      <c r="B31" s="60" t="s">
        <v>135</v>
      </c>
      <c r="C31" s="14"/>
      <c r="D31" s="81" t="s">
        <v>28</v>
      </c>
      <c r="E31" s="15" t="str">
        <f>IFERROR(INDEX('EU Values'!B47:C47,1,MATCH($C$6,'EU Values'!$B$43:$C$43,0)),"-")</f>
        <v>-</v>
      </c>
      <c r="F31" s="81" t="s">
        <v>28</v>
      </c>
      <c r="G31" s="2"/>
      <c r="H31" s="123" t="s">
        <v>133</v>
      </c>
      <c r="I31" s="124"/>
      <c r="J31" s="124"/>
      <c r="K31" s="124"/>
      <c r="L31" s="124"/>
      <c r="M31" s="124"/>
      <c r="N31" s="125"/>
      <c r="O31" s="5"/>
    </row>
    <row r="32" spans="1:16" ht="17.25" x14ac:dyDescent="0.3">
      <c r="A32" s="2"/>
      <c r="B32" s="60" t="s">
        <v>131</v>
      </c>
      <c r="C32" s="14"/>
      <c r="D32" s="81" t="s">
        <v>28</v>
      </c>
      <c r="E32" s="15" t="str">
        <f>IFERROR(INDEX('EU Values'!B48:C48,1,MATCH($C$6,'EU Values'!$B$43:$C$43,0)),"-")</f>
        <v>-</v>
      </c>
      <c r="F32" s="81" t="s">
        <v>28</v>
      </c>
      <c r="G32" s="2"/>
      <c r="H32" s="99" t="s">
        <v>132</v>
      </c>
      <c r="I32" s="100"/>
      <c r="J32" s="100"/>
      <c r="K32" s="100"/>
      <c r="L32" s="100"/>
      <c r="M32" s="100"/>
      <c r="N32" s="101"/>
      <c r="O32" s="5"/>
    </row>
    <row r="33" spans="1:16" ht="32.25" customHeight="1" x14ac:dyDescent="0.3">
      <c r="A33" s="2"/>
      <c r="B33" s="60"/>
      <c r="C33" s="2"/>
      <c r="D33" s="61"/>
      <c r="F33" s="40"/>
      <c r="G33" s="2"/>
      <c r="H33" s="41"/>
      <c r="I33" s="41"/>
      <c r="J33" s="41"/>
      <c r="K33" s="41"/>
      <c r="L33" s="41"/>
      <c r="M33" s="41"/>
      <c r="N33" s="41"/>
      <c r="O33" s="5"/>
    </row>
    <row r="34" spans="1:16" ht="19.5" x14ac:dyDescent="0.3">
      <c r="A34" s="2"/>
      <c r="B34" s="94" t="s">
        <v>32</v>
      </c>
      <c r="C34" s="94"/>
      <c r="D34" s="94"/>
      <c r="E34" s="94"/>
      <c r="F34" s="94"/>
      <c r="G34" s="94"/>
      <c r="H34" s="85"/>
      <c r="I34" s="86"/>
      <c r="J34" s="1"/>
      <c r="K34" s="1"/>
      <c r="L34" s="1"/>
      <c r="M34" s="1"/>
      <c r="N34" s="1"/>
      <c r="O34" s="1"/>
      <c r="P34" s="2"/>
    </row>
    <row r="35" spans="1:16" x14ac:dyDescent="0.3">
      <c r="A35" s="2"/>
      <c r="B35" s="2"/>
      <c r="C35" s="2"/>
      <c r="D35" s="5"/>
      <c r="E35" s="2"/>
      <c r="F35" s="2"/>
      <c r="G35" s="6"/>
      <c r="H35" s="6"/>
      <c r="I35" s="6"/>
      <c r="J35" s="6"/>
      <c r="K35" s="6"/>
      <c r="L35" s="6"/>
      <c r="M35" s="6"/>
      <c r="N35" s="6"/>
      <c r="O35" s="6"/>
      <c r="P35" s="2"/>
    </row>
    <row r="36" spans="1:16" x14ac:dyDescent="0.3">
      <c r="A36" s="2"/>
      <c r="B36" s="2"/>
      <c r="C36" s="2"/>
      <c r="D36" s="5"/>
      <c r="E36" s="2"/>
      <c r="F36" s="2"/>
      <c r="G36" s="6"/>
      <c r="H36" s="6"/>
      <c r="I36" s="6"/>
      <c r="J36" s="6"/>
      <c r="K36" s="6"/>
      <c r="L36" s="6"/>
      <c r="M36" s="6"/>
      <c r="N36" s="6"/>
      <c r="O36" s="6"/>
      <c r="P36" s="2"/>
    </row>
    <row r="37" spans="1:16" ht="16.5" x14ac:dyDescent="0.3">
      <c r="A37" s="2"/>
      <c r="B37" s="95" t="s">
        <v>33</v>
      </c>
      <c r="C37" s="95"/>
      <c r="D37" s="95"/>
      <c r="E37" s="95"/>
      <c r="F37" s="95"/>
      <c r="G37" s="95"/>
      <c r="H37" s="6"/>
      <c r="I37" s="6"/>
      <c r="J37" s="6"/>
      <c r="K37" s="6"/>
      <c r="L37" s="6"/>
      <c r="M37" s="6"/>
      <c r="N37" s="6"/>
      <c r="O37" s="6"/>
      <c r="P37" s="2"/>
    </row>
    <row r="38" spans="1:16" x14ac:dyDescent="0.3">
      <c r="A38" s="2"/>
      <c r="B38" s="2"/>
      <c r="C38" s="2"/>
      <c r="D38" s="5"/>
      <c r="E38" s="2"/>
      <c r="F38" s="2"/>
      <c r="G38" s="6"/>
      <c r="H38" s="6"/>
      <c r="I38" s="6"/>
      <c r="J38" s="6"/>
      <c r="K38" s="6"/>
      <c r="L38" s="6"/>
      <c r="M38" s="6"/>
      <c r="N38" s="6"/>
      <c r="O38" s="6"/>
      <c r="P38" s="2"/>
    </row>
    <row r="39" spans="1:16" x14ac:dyDescent="0.3">
      <c r="A39" s="2"/>
      <c r="B39" s="2"/>
      <c r="C39" s="2"/>
      <c r="D39" s="5"/>
      <c r="E39" s="2"/>
      <c r="F39" s="2"/>
      <c r="G39" s="6"/>
      <c r="H39" s="6"/>
      <c r="I39" s="6"/>
      <c r="J39" s="6"/>
      <c r="K39" s="6"/>
      <c r="L39" s="6"/>
      <c r="M39" s="6"/>
      <c r="N39" s="6"/>
      <c r="O39" s="6"/>
      <c r="P39" s="2"/>
    </row>
    <row r="40" spans="1:16" ht="16.5" x14ac:dyDescent="0.3">
      <c r="A40" s="2"/>
      <c r="B40" s="95" t="s">
        <v>34</v>
      </c>
      <c r="C40" s="95"/>
      <c r="D40" s="95"/>
      <c r="E40" s="95"/>
      <c r="F40" s="95"/>
      <c r="G40" s="95"/>
      <c r="H40" s="6"/>
      <c r="I40" s="6"/>
      <c r="J40" s="6"/>
      <c r="K40" s="6"/>
      <c r="L40" s="6"/>
      <c r="M40" s="6"/>
      <c r="N40" s="6"/>
      <c r="O40" s="6"/>
      <c r="P40" s="2"/>
    </row>
    <row r="41" spans="1:16" x14ac:dyDescent="0.3">
      <c r="A41" s="2"/>
      <c r="B41" s="2"/>
      <c r="C41" s="2"/>
      <c r="D41" s="5"/>
      <c r="E41" s="2"/>
      <c r="F41" s="2"/>
      <c r="G41" s="6"/>
      <c r="H41" s="6"/>
      <c r="I41" s="6"/>
      <c r="J41" s="6"/>
      <c r="K41" s="6"/>
      <c r="L41" s="6"/>
      <c r="M41" s="6"/>
      <c r="N41" s="6"/>
      <c r="O41" s="6"/>
      <c r="P41" s="2"/>
    </row>
    <row r="42" spans="1:16" x14ac:dyDescent="0.3">
      <c r="A42" s="2"/>
      <c r="B42" s="2"/>
      <c r="C42" s="2"/>
      <c r="D42" s="5"/>
      <c r="E42" s="2"/>
      <c r="F42" s="2"/>
      <c r="G42" s="6"/>
      <c r="H42" s="6"/>
      <c r="I42" s="6"/>
      <c r="J42" s="6"/>
      <c r="K42" s="6"/>
      <c r="L42" s="6"/>
      <c r="M42" s="6"/>
      <c r="N42" s="6"/>
      <c r="O42" s="6"/>
      <c r="P42" s="2"/>
    </row>
    <row r="43" spans="1:16" ht="16.5" x14ac:dyDescent="0.3">
      <c r="A43" s="2"/>
      <c r="B43" s="95" t="s">
        <v>35</v>
      </c>
      <c r="C43" s="95"/>
      <c r="D43" s="95"/>
      <c r="E43" s="95"/>
      <c r="F43" s="95"/>
      <c r="G43" s="95"/>
      <c r="H43" s="6"/>
      <c r="I43" s="6"/>
      <c r="J43" s="6"/>
      <c r="K43" s="6"/>
      <c r="L43" s="6"/>
      <c r="M43" s="17"/>
      <c r="N43" s="6"/>
      <c r="O43" s="6"/>
      <c r="P43" s="2"/>
    </row>
    <row r="44" spans="1:16" x14ac:dyDescent="0.3">
      <c r="A44" s="2"/>
      <c r="B44" s="2"/>
      <c r="C44" s="2"/>
      <c r="D44" s="5"/>
      <c r="E44" s="2"/>
      <c r="F44" s="2"/>
      <c r="G44" s="6"/>
      <c r="H44" s="6"/>
      <c r="I44" s="6"/>
      <c r="J44" s="6"/>
      <c r="K44" s="6"/>
      <c r="L44" s="6"/>
      <c r="M44" s="6"/>
      <c r="N44" s="6"/>
      <c r="O44" s="6"/>
      <c r="P44" s="2"/>
    </row>
    <row r="45" spans="1:16" x14ac:dyDescent="0.3">
      <c r="A45" s="2"/>
      <c r="B45" s="2"/>
      <c r="C45" s="2"/>
      <c r="D45" s="5"/>
      <c r="E45" s="2"/>
      <c r="F45" s="2"/>
      <c r="G45" s="6"/>
      <c r="H45" s="6"/>
      <c r="I45" s="6"/>
      <c r="J45" s="6"/>
      <c r="K45" s="6"/>
      <c r="N45" s="6"/>
      <c r="O45" s="6"/>
      <c r="P45" s="2"/>
    </row>
    <row r="46" spans="1:16" ht="18" x14ac:dyDescent="0.3">
      <c r="A46" s="2"/>
      <c r="B46" s="95" t="s">
        <v>36</v>
      </c>
      <c r="C46" s="95"/>
      <c r="D46" s="95"/>
      <c r="E46" s="95"/>
      <c r="F46" s="95"/>
      <c r="G46" s="95"/>
      <c r="H46" s="6"/>
      <c r="I46" s="6"/>
      <c r="J46" s="6"/>
      <c r="K46" s="6"/>
      <c r="L46" s="6"/>
      <c r="M46" s="17"/>
      <c r="N46" s="6"/>
      <c r="O46" s="6"/>
      <c r="P46" s="2"/>
    </row>
    <row r="47" spans="1:16" x14ac:dyDescent="0.3">
      <c r="A47" s="2"/>
      <c r="B47" s="2"/>
      <c r="C47" s="2"/>
      <c r="D47" s="5"/>
      <c r="E47" s="2"/>
      <c r="F47" s="2"/>
      <c r="G47" s="6"/>
      <c r="H47" s="6"/>
      <c r="I47" s="6"/>
      <c r="J47" s="6"/>
      <c r="K47" s="6"/>
      <c r="M47" s="6"/>
      <c r="N47" s="6"/>
      <c r="O47" s="6"/>
      <c r="P47" s="2"/>
    </row>
    <row r="48" spans="1:16" x14ac:dyDescent="0.3">
      <c r="A48" s="2"/>
      <c r="B48" s="2"/>
      <c r="C48" s="2"/>
      <c r="D48" s="5"/>
      <c r="E48" s="2"/>
      <c r="F48" s="2"/>
      <c r="G48" s="6"/>
      <c r="H48" s="6"/>
      <c r="I48" s="6"/>
      <c r="J48" s="6"/>
      <c r="K48" s="6"/>
      <c r="L48" s="6"/>
      <c r="M48" s="6"/>
      <c r="N48" s="6"/>
      <c r="O48" s="6"/>
      <c r="P48" s="2"/>
    </row>
    <row r="49" spans="1:16" ht="19.5" x14ac:dyDescent="0.3">
      <c r="A49" s="2"/>
      <c r="B49" s="94" t="s">
        <v>37</v>
      </c>
      <c r="C49" s="94"/>
      <c r="D49" s="94"/>
      <c r="E49" s="94"/>
      <c r="F49" s="94"/>
      <c r="G49" s="94"/>
      <c r="H49" s="6"/>
      <c r="I49" s="6"/>
      <c r="J49" s="6"/>
      <c r="K49" s="6"/>
      <c r="L49" s="6"/>
      <c r="M49" s="6"/>
      <c r="N49" s="6"/>
      <c r="O49" s="6"/>
      <c r="P49" s="2"/>
    </row>
    <row r="50" spans="1:16" x14ac:dyDescent="0.3">
      <c r="A50" s="2"/>
      <c r="B50" s="2"/>
      <c r="C50" s="34"/>
      <c r="D50" s="5"/>
      <c r="E50" s="34"/>
      <c r="G50" s="6"/>
      <c r="H50" s="6"/>
      <c r="I50" s="6"/>
      <c r="J50" s="6"/>
      <c r="K50" s="6"/>
      <c r="L50" s="6"/>
      <c r="M50" s="6"/>
      <c r="N50" s="6"/>
      <c r="O50" s="6"/>
      <c r="P50" s="2"/>
    </row>
    <row r="51" spans="1:16" x14ac:dyDescent="0.3">
      <c r="A51" s="2"/>
      <c r="B51" s="2"/>
      <c r="C51" s="19" t="s">
        <v>38</v>
      </c>
      <c r="D51" s="19" t="s">
        <v>18</v>
      </c>
      <c r="E51" s="79" t="s">
        <v>19</v>
      </c>
      <c r="F51" s="19" t="s">
        <v>18</v>
      </c>
      <c r="G51" s="6"/>
      <c r="H51" s="16" t="s">
        <v>11</v>
      </c>
      <c r="I51" s="16"/>
      <c r="J51" s="16"/>
      <c r="K51" s="16"/>
      <c r="L51" s="16"/>
      <c r="M51" s="16"/>
      <c r="N51" s="16"/>
      <c r="O51" s="6"/>
      <c r="P51" s="2"/>
    </row>
    <row r="52" spans="1:16" ht="25.5" customHeight="1" x14ac:dyDescent="0.3">
      <c r="A52" s="2"/>
      <c r="B52" s="4" t="s">
        <v>39</v>
      </c>
      <c r="C52" s="80" t="str">
        <f>IFERROR(C26*(C27*(1-C31)+C28)*(1/C29-1/C30)*(1-C32),"insufficient data")</f>
        <v>insufficient data</v>
      </c>
      <c r="D52" s="75" t="s">
        <v>40</v>
      </c>
      <c r="E52" s="80" t="str">
        <f>IFERROR(E26*(E27*(1-E31)+E28)*(1/E29-1/E30)*(1-E32),"insufficient data")</f>
        <v>insufficient data</v>
      </c>
      <c r="F52" s="77" t="s">
        <v>40</v>
      </c>
      <c r="G52" s="2"/>
      <c r="H52" s="96" t="s">
        <v>41</v>
      </c>
      <c r="I52" s="97"/>
      <c r="J52" s="97"/>
      <c r="K52" s="97"/>
      <c r="L52" s="97"/>
      <c r="M52" s="97"/>
      <c r="N52" s="98"/>
      <c r="O52" s="6"/>
      <c r="P52" s="2"/>
    </row>
    <row r="53" spans="1:16" x14ac:dyDescent="0.3">
      <c r="A53" s="2"/>
      <c r="B53" s="4" t="s">
        <v>42</v>
      </c>
      <c r="C53" s="80" t="str">
        <f>IFERROR(C26*(C27*(1-C31)+C28)*(1/C29-1/C30)*(1-C32),"insufficient data")</f>
        <v>insufficient data</v>
      </c>
      <c r="D53" s="75" t="s">
        <v>40</v>
      </c>
      <c r="E53" s="80" t="str">
        <f>IFERROR(E26*(E27*(1-E31)+E28)*(1/E29-1/E30)*(1-E32),"insufficient data")</f>
        <v>insufficient data</v>
      </c>
      <c r="F53" s="77" t="s">
        <v>40</v>
      </c>
      <c r="G53" s="2"/>
      <c r="H53" s="96" t="s">
        <v>43</v>
      </c>
      <c r="I53" s="97"/>
      <c r="J53" s="97"/>
      <c r="K53" s="97"/>
      <c r="L53" s="97"/>
      <c r="M53" s="97"/>
      <c r="N53" s="98"/>
      <c r="O53" s="6"/>
      <c r="P53" s="2"/>
    </row>
    <row r="54" spans="1:16" ht="25.5" customHeight="1" x14ac:dyDescent="0.3">
      <c r="A54" s="2"/>
      <c r="B54" s="4" t="s">
        <v>44</v>
      </c>
      <c r="C54" s="80" t="str">
        <f>IFERROR((C26*(C27*(1-C31)+C28)*1/C29*(1-C32))*$D$22-(C26*(C27*(1-C31)+C28)*1/C30*(1-C32))*$F$22,"insufficient data")</f>
        <v>insufficient data</v>
      </c>
      <c r="D54" s="75" t="s">
        <v>40</v>
      </c>
      <c r="E54" s="80" t="str">
        <f>IFERROR((E26*(E27*(1-E31)+E28)*1/E29*(1-E32))*$D$22-(E26*(E27*(1-E31)+E28)*1/E30*(1-E32))*$F$22,"insufficient data")</f>
        <v>insufficient data</v>
      </c>
      <c r="F54" s="77" t="s">
        <v>40</v>
      </c>
      <c r="G54" s="2"/>
      <c r="H54" s="99" t="s">
        <v>45</v>
      </c>
      <c r="I54" s="100"/>
      <c r="J54" s="100"/>
      <c r="K54" s="100"/>
      <c r="L54" s="100"/>
      <c r="M54" s="100"/>
      <c r="N54" s="101"/>
      <c r="O54" s="6"/>
      <c r="P54" s="2"/>
    </row>
    <row r="55" spans="1:16" x14ac:dyDescent="0.3">
      <c r="A55" s="2"/>
      <c r="B55" s="4" t="s">
        <v>46</v>
      </c>
      <c r="C55" s="80" t="str">
        <f>IFERROR(((C26*(C27*(1-C31)+C28)*1/C29*(1-C32))*$D$23-(C26*(C27*(1-C31)+C28)*1/C30*(1-C32))*$F$23)*10^-6,"insufficient data")</f>
        <v>insufficient data</v>
      </c>
      <c r="D55" s="76" t="s">
        <v>47</v>
      </c>
      <c r="E55" s="80" t="str">
        <f>IFERROR(((E26*(E27*(1-E31)+E28)*1/E29*(1-E32))*$D$23-(E26*(E27*(1-E31)+E28)*1/E30*(1-E32))*$F$23)*10^-6,"insufficient data")</f>
        <v>insufficient data</v>
      </c>
      <c r="F55" s="78" t="s">
        <v>47</v>
      </c>
      <c r="G55" s="2"/>
      <c r="H55" s="96" t="s">
        <v>48</v>
      </c>
      <c r="I55" s="97"/>
      <c r="J55" s="97"/>
      <c r="K55" s="97"/>
      <c r="L55" s="97"/>
      <c r="M55" s="97"/>
      <c r="N55" s="98"/>
      <c r="O55" s="6"/>
      <c r="P55" s="2"/>
    </row>
    <row r="56" spans="1:16" x14ac:dyDescent="0.3">
      <c r="A56" s="2"/>
      <c r="B56" s="2"/>
      <c r="C56" s="2"/>
      <c r="D56" s="5"/>
      <c r="E56" s="2"/>
      <c r="F56" s="2"/>
      <c r="G56" s="6"/>
      <c r="H56" s="6"/>
      <c r="I56" s="6"/>
      <c r="J56" s="6"/>
      <c r="K56" s="6"/>
      <c r="L56" s="6"/>
      <c r="M56" s="6"/>
      <c r="N56" s="6"/>
      <c r="O56" s="6"/>
    </row>
    <row r="57" spans="1:16" ht="19.5" x14ac:dyDescent="0.3">
      <c r="A57" s="2"/>
      <c r="B57" s="94" t="s">
        <v>49</v>
      </c>
      <c r="C57" s="94"/>
      <c r="D57" s="94"/>
      <c r="E57" s="94"/>
      <c r="F57" s="94"/>
      <c r="G57" s="94"/>
      <c r="H57" s="6"/>
      <c r="I57" s="6"/>
      <c r="J57" s="6"/>
      <c r="K57" s="6"/>
      <c r="L57" s="6"/>
      <c r="M57" s="6"/>
      <c r="N57" s="6"/>
      <c r="O57" s="6"/>
    </row>
    <row r="58" spans="1:16" x14ac:dyDescent="0.3">
      <c r="A58" s="2"/>
      <c r="B58" s="2"/>
      <c r="C58" s="2"/>
      <c r="D58" s="2"/>
      <c r="E58" s="2"/>
      <c r="F58" s="2"/>
      <c r="G58" s="2"/>
      <c r="H58" s="2"/>
      <c r="I58" s="2"/>
      <c r="J58" s="2"/>
      <c r="K58" s="2"/>
      <c r="L58" s="2"/>
      <c r="M58" s="2"/>
      <c r="N58" s="2"/>
      <c r="O58" s="2"/>
    </row>
    <row r="59" spans="1:16" x14ac:dyDescent="0.3">
      <c r="A59" s="2"/>
      <c r="B59" s="2"/>
      <c r="C59" s="62" t="s">
        <v>151</v>
      </c>
      <c r="D59" s="2"/>
      <c r="E59" s="2"/>
      <c r="F59" s="2"/>
      <c r="G59" s="2"/>
      <c r="H59" s="2"/>
      <c r="I59" s="2"/>
      <c r="J59" s="2"/>
      <c r="K59" s="2"/>
      <c r="L59" s="2"/>
      <c r="M59" s="2"/>
      <c r="N59" s="2"/>
      <c r="O59" s="2"/>
    </row>
    <row r="60" spans="1:16" x14ac:dyDescent="0.3">
      <c r="A60" s="2"/>
      <c r="B60" s="2"/>
      <c r="C60" s="2"/>
      <c r="D60" s="2"/>
      <c r="E60" s="2"/>
      <c r="F60" s="2"/>
      <c r="G60" s="2"/>
      <c r="H60" s="2"/>
      <c r="I60" s="2"/>
      <c r="J60" s="2"/>
      <c r="K60" s="2"/>
      <c r="L60" s="2"/>
      <c r="M60" s="2"/>
      <c r="N60" s="2"/>
      <c r="O60" s="2"/>
    </row>
    <row r="61" spans="1:16" x14ac:dyDescent="0.3">
      <c r="B61" s="2"/>
      <c r="C61" s="103" t="s">
        <v>50</v>
      </c>
      <c r="D61" s="103"/>
      <c r="E61" s="104" t="s">
        <v>140</v>
      </c>
      <c r="F61" s="104"/>
      <c r="G61" s="105"/>
      <c r="H61" s="2"/>
      <c r="I61" s="63" t="s">
        <v>11</v>
      </c>
      <c r="J61" s="63"/>
      <c r="K61" s="63"/>
      <c r="L61" s="63"/>
      <c r="M61" s="63"/>
      <c r="N61" s="63"/>
      <c r="O61" s="63"/>
    </row>
    <row r="62" spans="1:16" ht="15" customHeight="1" x14ac:dyDescent="0.3">
      <c r="B62" s="2"/>
      <c r="C62" s="102"/>
      <c r="D62" s="102"/>
      <c r="E62" s="115" t="s">
        <v>141</v>
      </c>
      <c r="F62" s="116"/>
      <c r="G62" s="117"/>
      <c r="H62" s="64"/>
      <c r="I62" s="106" t="s">
        <v>142</v>
      </c>
      <c r="J62" s="107"/>
      <c r="K62" s="107"/>
      <c r="L62" s="107"/>
      <c r="M62" s="107"/>
      <c r="N62" s="107"/>
      <c r="O62" s="108"/>
    </row>
    <row r="63" spans="1:16" ht="15" customHeight="1" x14ac:dyDescent="0.3">
      <c r="B63" s="2"/>
      <c r="C63" s="65" t="s">
        <v>74</v>
      </c>
      <c r="D63" s="66"/>
      <c r="E63" s="118">
        <v>14.731</v>
      </c>
      <c r="F63" s="119"/>
      <c r="G63" s="120"/>
      <c r="H63" s="2"/>
      <c r="I63" s="109"/>
      <c r="J63" s="110"/>
      <c r="K63" s="110"/>
      <c r="L63" s="110"/>
      <c r="M63" s="110"/>
      <c r="N63" s="110"/>
      <c r="O63" s="111"/>
    </row>
    <row r="64" spans="1:16" ht="15" customHeight="1" x14ac:dyDescent="0.3">
      <c r="B64" s="2"/>
      <c r="C64" s="65" t="s">
        <v>51</v>
      </c>
      <c r="D64" s="66"/>
      <c r="E64" s="118">
        <v>9.2230000000000008</v>
      </c>
      <c r="F64" s="119"/>
      <c r="G64" s="120"/>
      <c r="H64" s="2"/>
      <c r="I64" s="109"/>
      <c r="J64" s="110"/>
      <c r="K64" s="110"/>
      <c r="L64" s="110"/>
      <c r="M64" s="110"/>
      <c r="N64" s="110"/>
      <c r="O64" s="111"/>
    </row>
    <row r="65" spans="2:15" ht="15" customHeight="1" x14ac:dyDescent="0.3">
      <c r="B65" s="2"/>
      <c r="C65" s="82" t="s">
        <v>52</v>
      </c>
      <c r="D65" s="83"/>
      <c r="E65" s="118">
        <v>14.615</v>
      </c>
      <c r="F65" s="119"/>
      <c r="G65" s="120"/>
      <c r="H65" s="2"/>
      <c r="I65" s="109"/>
      <c r="J65" s="110"/>
      <c r="K65" s="110"/>
      <c r="L65" s="110"/>
      <c r="M65" s="110"/>
      <c r="N65" s="110"/>
      <c r="O65" s="111"/>
    </row>
    <row r="66" spans="2:15" ht="15" customHeight="1" x14ac:dyDescent="0.3">
      <c r="B66" s="2"/>
      <c r="C66" s="82" t="s">
        <v>53</v>
      </c>
      <c r="D66" s="83"/>
      <c r="E66" s="118">
        <v>15.286</v>
      </c>
      <c r="F66" s="119"/>
      <c r="G66" s="120"/>
      <c r="H66" s="2"/>
      <c r="I66" s="109"/>
      <c r="J66" s="110"/>
      <c r="K66" s="110"/>
      <c r="L66" s="110"/>
      <c r="M66" s="110"/>
      <c r="N66" s="110"/>
      <c r="O66" s="111"/>
    </row>
    <row r="67" spans="2:15" ht="16.5" x14ac:dyDescent="0.3">
      <c r="B67" s="11"/>
      <c r="C67" s="82" t="s">
        <v>54</v>
      </c>
      <c r="D67" s="83"/>
      <c r="E67" s="118">
        <v>16.655000000000001</v>
      </c>
      <c r="F67" s="119"/>
      <c r="G67" s="120"/>
      <c r="H67" s="2"/>
      <c r="I67" s="109"/>
      <c r="J67" s="110"/>
      <c r="K67" s="110"/>
      <c r="L67" s="110"/>
      <c r="M67" s="110"/>
      <c r="N67" s="110"/>
      <c r="O67" s="111"/>
    </row>
    <row r="68" spans="2:15" ht="16.5" x14ac:dyDescent="0.3">
      <c r="B68" s="11"/>
      <c r="C68" s="82" t="s">
        <v>55</v>
      </c>
      <c r="D68" s="83"/>
      <c r="E68" s="118">
        <v>15.785</v>
      </c>
      <c r="F68" s="119"/>
      <c r="G68" s="120"/>
      <c r="H68" s="2"/>
      <c r="I68" s="109"/>
      <c r="J68" s="110"/>
      <c r="K68" s="110"/>
      <c r="L68" s="110"/>
      <c r="M68" s="110"/>
      <c r="N68" s="110"/>
      <c r="O68" s="111"/>
    </row>
    <row r="69" spans="2:15" ht="15.75" customHeight="1" x14ac:dyDescent="0.3">
      <c r="C69" s="65" t="s">
        <v>56</v>
      </c>
      <c r="D69" s="66"/>
      <c r="E69" s="118">
        <v>25.425999999999998</v>
      </c>
      <c r="F69" s="119"/>
      <c r="G69" s="120"/>
      <c r="H69" s="2"/>
      <c r="I69" s="112"/>
      <c r="J69" s="113"/>
      <c r="K69" s="113"/>
      <c r="L69" s="113"/>
      <c r="M69" s="113"/>
      <c r="N69" s="113"/>
      <c r="O69" s="114"/>
    </row>
    <row r="70" spans="2:15" ht="15.95" customHeight="1" x14ac:dyDescent="0.3">
      <c r="C70" s="103" t="s">
        <v>57</v>
      </c>
      <c r="D70" s="103"/>
      <c r="E70" s="104" t="s">
        <v>143</v>
      </c>
      <c r="F70" s="104"/>
      <c r="G70" s="105"/>
      <c r="H70" s="2"/>
      <c r="I70" s="2"/>
      <c r="J70" s="2"/>
      <c r="K70" s="2"/>
      <c r="L70" s="2"/>
      <c r="M70" s="2"/>
      <c r="N70" s="2"/>
      <c r="O70" s="2"/>
    </row>
    <row r="71" spans="2:15" ht="71.25" customHeight="1" x14ac:dyDescent="0.3">
      <c r="C71" s="142" t="s">
        <v>144</v>
      </c>
      <c r="D71" s="143"/>
      <c r="E71" s="118" t="s">
        <v>145</v>
      </c>
      <c r="F71" s="119"/>
      <c r="G71" s="120"/>
      <c r="H71" s="2"/>
      <c r="I71" s="144" t="s">
        <v>146</v>
      </c>
      <c r="J71" s="145"/>
      <c r="K71" s="145"/>
      <c r="L71" s="145"/>
      <c r="M71" s="145"/>
      <c r="N71" s="145"/>
      <c r="O71" s="146"/>
    </row>
    <row r="72" spans="2:15" x14ac:dyDescent="0.3">
      <c r="C72" s="103" t="s">
        <v>57</v>
      </c>
      <c r="D72" s="103"/>
      <c r="E72" s="104" t="s">
        <v>58</v>
      </c>
      <c r="F72" s="104"/>
      <c r="G72" s="105"/>
      <c r="H72" s="2"/>
      <c r="I72" s="2"/>
      <c r="J72" s="2"/>
      <c r="K72" s="2"/>
      <c r="L72" s="2"/>
      <c r="M72" s="2"/>
      <c r="N72" s="2"/>
      <c r="O72" s="2"/>
    </row>
    <row r="73" spans="2:15" ht="16.5" x14ac:dyDescent="0.3">
      <c r="C73" s="142" t="s">
        <v>74</v>
      </c>
      <c r="D73" s="143"/>
      <c r="E73" s="159" t="s">
        <v>59</v>
      </c>
      <c r="F73" s="160"/>
      <c r="G73" s="161"/>
      <c r="H73" s="2"/>
      <c r="I73" s="147" t="s">
        <v>147</v>
      </c>
      <c r="J73" s="148"/>
      <c r="K73" s="148"/>
      <c r="L73" s="148"/>
      <c r="M73" s="148"/>
      <c r="N73" s="148"/>
      <c r="O73" s="149"/>
    </row>
    <row r="74" spans="2:15" ht="16.5" x14ac:dyDescent="0.3">
      <c r="C74" s="82" t="s">
        <v>51</v>
      </c>
      <c r="D74" s="83"/>
      <c r="E74" s="159" t="s">
        <v>59</v>
      </c>
      <c r="F74" s="160"/>
      <c r="G74" s="161"/>
      <c r="H74" s="2"/>
      <c r="I74" s="150"/>
      <c r="J74" s="151"/>
      <c r="K74" s="151"/>
      <c r="L74" s="151"/>
      <c r="M74" s="151"/>
      <c r="N74" s="151"/>
      <c r="O74" s="152"/>
    </row>
    <row r="75" spans="2:15" ht="16.5" x14ac:dyDescent="0.3">
      <c r="C75" s="82" t="s">
        <v>52</v>
      </c>
      <c r="D75" s="83"/>
      <c r="E75" s="156" t="s">
        <v>60</v>
      </c>
      <c r="F75" s="157"/>
      <c r="G75" s="158"/>
      <c r="H75" s="2"/>
      <c r="I75" s="150"/>
      <c r="J75" s="151"/>
      <c r="K75" s="151"/>
      <c r="L75" s="151"/>
      <c r="M75" s="151"/>
      <c r="N75" s="151"/>
      <c r="O75" s="152"/>
    </row>
    <row r="76" spans="2:15" ht="16.5" x14ac:dyDescent="0.3">
      <c r="C76" s="82" t="s">
        <v>53</v>
      </c>
      <c r="D76" s="83"/>
      <c r="E76" s="156" t="s">
        <v>61</v>
      </c>
      <c r="F76" s="157"/>
      <c r="G76" s="158"/>
      <c r="H76" s="2"/>
      <c r="I76" s="150"/>
      <c r="J76" s="151"/>
      <c r="K76" s="151"/>
      <c r="L76" s="151"/>
      <c r="M76" s="151"/>
      <c r="N76" s="151"/>
      <c r="O76" s="152"/>
    </row>
    <row r="77" spans="2:15" ht="16.5" x14ac:dyDescent="0.3">
      <c r="C77" s="82" t="s">
        <v>54</v>
      </c>
      <c r="D77" s="83"/>
      <c r="E77" s="156" t="s">
        <v>62</v>
      </c>
      <c r="F77" s="157"/>
      <c r="G77" s="158"/>
      <c r="H77" s="2"/>
      <c r="I77" s="150"/>
      <c r="J77" s="151"/>
      <c r="K77" s="151"/>
      <c r="L77" s="151"/>
      <c r="M77" s="151"/>
      <c r="N77" s="151"/>
      <c r="O77" s="152"/>
    </row>
    <row r="78" spans="2:15" ht="16.5" x14ac:dyDescent="0.3">
      <c r="C78" s="82" t="s">
        <v>55</v>
      </c>
      <c r="D78" s="83"/>
      <c r="E78" s="156" t="s">
        <v>63</v>
      </c>
      <c r="F78" s="157"/>
      <c r="G78" s="158"/>
      <c r="H78" s="2"/>
      <c r="I78" s="150"/>
      <c r="J78" s="151"/>
      <c r="K78" s="151"/>
      <c r="L78" s="151"/>
      <c r="M78" s="151"/>
      <c r="N78" s="151"/>
      <c r="O78" s="152"/>
    </row>
    <row r="79" spans="2:15" ht="16.5" x14ac:dyDescent="0.3">
      <c r="C79" s="65" t="s">
        <v>56</v>
      </c>
      <c r="D79" s="66"/>
      <c r="E79" s="159" t="s">
        <v>64</v>
      </c>
      <c r="F79" s="160"/>
      <c r="G79" s="161"/>
      <c r="H79" s="2"/>
      <c r="I79" s="153"/>
      <c r="J79" s="154"/>
      <c r="K79" s="154"/>
      <c r="L79" s="154"/>
      <c r="M79" s="154"/>
      <c r="N79" s="154"/>
      <c r="O79" s="155"/>
    </row>
    <row r="80" spans="2:15" x14ac:dyDescent="0.3">
      <c r="C80" s="103" t="s">
        <v>148</v>
      </c>
      <c r="D80" s="103"/>
      <c r="E80" s="104" t="s">
        <v>149</v>
      </c>
      <c r="F80" s="104"/>
      <c r="G80" s="105"/>
      <c r="H80" s="2"/>
      <c r="I80" s="2"/>
      <c r="J80" s="2"/>
      <c r="K80" s="2"/>
      <c r="L80" s="2"/>
      <c r="M80" s="2"/>
      <c r="N80" s="2"/>
      <c r="O80" s="2"/>
    </row>
    <row r="81" spans="3:15" ht="16.5" x14ac:dyDescent="0.3">
      <c r="C81" s="142"/>
      <c r="D81" s="143"/>
      <c r="E81" s="159" t="s">
        <v>150</v>
      </c>
      <c r="F81" s="160"/>
      <c r="G81" s="161"/>
      <c r="H81" s="2"/>
      <c r="I81" s="167" t="s">
        <v>150</v>
      </c>
      <c r="J81" s="168"/>
      <c r="K81" s="168"/>
      <c r="L81" s="168"/>
      <c r="M81" s="168"/>
      <c r="N81" s="168"/>
      <c r="O81" s="169"/>
    </row>
    <row r="82" spans="3:15" x14ac:dyDescent="0.3">
      <c r="C82" s="103" t="s">
        <v>65</v>
      </c>
      <c r="D82" s="103"/>
      <c r="E82" s="104" t="s">
        <v>66</v>
      </c>
      <c r="F82" s="104"/>
      <c r="G82" s="105"/>
      <c r="H82" s="2"/>
      <c r="I82" s="2"/>
      <c r="J82" s="2"/>
      <c r="K82" s="2"/>
      <c r="L82" s="2"/>
      <c r="M82" s="2"/>
      <c r="N82" s="2"/>
      <c r="O82" s="2"/>
    </row>
    <row r="83" spans="3:15" ht="16.5" x14ac:dyDescent="0.3">
      <c r="C83" s="142" t="s">
        <v>67</v>
      </c>
      <c r="D83" s="143"/>
      <c r="E83" s="159" t="s">
        <v>68</v>
      </c>
      <c r="F83" s="162"/>
      <c r="G83" s="163"/>
      <c r="H83" s="2"/>
      <c r="I83" s="164" t="s">
        <v>69</v>
      </c>
      <c r="J83" s="165"/>
      <c r="K83" s="165"/>
      <c r="L83" s="165"/>
      <c r="M83" s="165"/>
      <c r="N83" s="165"/>
      <c r="O83" s="166"/>
    </row>
  </sheetData>
  <mergeCells count="65">
    <mergeCell ref="C83:D83"/>
    <mergeCell ref="E83:G83"/>
    <mergeCell ref="I83:O83"/>
    <mergeCell ref="E80:G80"/>
    <mergeCell ref="C81:D81"/>
    <mergeCell ref="E81:G81"/>
    <mergeCell ref="I81:O81"/>
    <mergeCell ref="C82:D82"/>
    <mergeCell ref="E82:G82"/>
    <mergeCell ref="C80:D80"/>
    <mergeCell ref="C70:D70"/>
    <mergeCell ref="C71:D71"/>
    <mergeCell ref="I71:O71"/>
    <mergeCell ref="C72:D72"/>
    <mergeCell ref="C73:D73"/>
    <mergeCell ref="I73:O79"/>
    <mergeCell ref="E78:G78"/>
    <mergeCell ref="E79:G79"/>
    <mergeCell ref="E70:G70"/>
    <mergeCell ref="E71:G71"/>
    <mergeCell ref="E72:G72"/>
    <mergeCell ref="E73:G73"/>
    <mergeCell ref="E74:G74"/>
    <mergeCell ref="E75:G75"/>
    <mergeCell ref="E76:G76"/>
    <mergeCell ref="E77:G77"/>
    <mergeCell ref="D1:N1"/>
    <mergeCell ref="D2:N2"/>
    <mergeCell ref="H29:N29"/>
    <mergeCell ref="H30:N30"/>
    <mergeCell ref="H32:N32"/>
    <mergeCell ref="H31:N31"/>
    <mergeCell ref="H26:N26"/>
    <mergeCell ref="E5:N5"/>
    <mergeCell ref="H27:N27"/>
    <mergeCell ref="H28:N28"/>
    <mergeCell ref="B3:G3"/>
    <mergeCell ref="C10:F10"/>
    <mergeCell ref="H21:N21"/>
    <mergeCell ref="H12:N20"/>
    <mergeCell ref="H22:N22"/>
    <mergeCell ref="H23:N23"/>
    <mergeCell ref="H52:N52"/>
    <mergeCell ref="H53:N53"/>
    <mergeCell ref="H54:N54"/>
    <mergeCell ref="C62:D62"/>
    <mergeCell ref="C61:D61"/>
    <mergeCell ref="E61:G61"/>
    <mergeCell ref="I62:O69"/>
    <mergeCell ref="E62:G62"/>
    <mergeCell ref="E63:G63"/>
    <mergeCell ref="E64:G64"/>
    <mergeCell ref="E65:G65"/>
    <mergeCell ref="E66:G66"/>
    <mergeCell ref="E67:G67"/>
    <mergeCell ref="E68:G68"/>
    <mergeCell ref="E69:G69"/>
    <mergeCell ref="H55:N55"/>
    <mergeCell ref="B57:G57"/>
    <mergeCell ref="B34:G34"/>
    <mergeCell ref="B37:G37"/>
    <mergeCell ref="B43:G43"/>
    <mergeCell ref="B46:G46"/>
    <mergeCell ref="B49:G49"/>
    <mergeCell ref="B40:G40"/>
  </mergeCells>
  <conditionalFormatting sqref="D21 F21">
    <cfRule type="cellIs" dxfId="0" priority="1" operator="notEqual">
      <formula>1</formula>
    </cfRule>
  </conditionalFormatting>
  <dataValidations count="6">
    <dataValidation type="list" allowBlank="1" showInputMessage="1" showErrorMessage="1" sqref="C5" xr:uid="{00000000-0002-0000-0000-000000000000}">
      <formula1>"EU values, National values"</formula1>
    </dataValidation>
    <dataValidation type="decimal" allowBlank="1" showInputMessage="1" showErrorMessage="1" sqref="C32" xr:uid="{00000000-0002-0000-0000-000001000000}">
      <formula1>0</formula1>
      <formula2>1</formula2>
    </dataValidation>
    <dataValidation type="list" allowBlank="1" showInputMessage="1" showErrorMessage="1" sqref="C7" xr:uid="{00000000-0002-0000-0000-000002000000}">
      <formula1>effAction</formula1>
    </dataValidation>
    <dataValidation type="list" allowBlank="1" showInputMessage="1" showErrorMessage="1" sqref="C6" xr:uid="{00000000-0002-0000-0000-000003000000}">
      <formula1>sector</formula1>
    </dataValidation>
    <dataValidation type="list" allowBlank="1" showInputMessage="1" showErrorMessage="1" sqref="C8" xr:uid="{00000000-0002-0000-0000-000005000000}">
      <formula1>effBase</formula1>
    </dataValidation>
    <dataValidation type="list" allowBlank="1" showInputMessage="1" showErrorMessage="1" sqref="C12:C20 E12:E20" xr:uid="{EE9A94E9-407D-4AE6-A88F-65B638615B85}">
      <formula1>conversion_factor</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9"/>
  <sheetViews>
    <sheetView showGridLines="0" zoomScaleNormal="100" workbookViewId="0">
      <selection activeCell="A41" sqref="A3:A41"/>
    </sheetView>
  </sheetViews>
  <sheetFormatPr defaultColWidth="11.5546875" defaultRowHeight="15.75" x14ac:dyDescent="0.3"/>
  <cols>
    <col min="1" max="1" width="29.6640625" customWidth="1"/>
    <col min="2" max="2" width="16.44140625" customWidth="1"/>
    <col min="3" max="3" width="18.44140625" customWidth="1"/>
    <col min="4" max="4" width="13" customWidth="1"/>
  </cols>
  <sheetData>
    <row r="1" spans="1:3" ht="27" x14ac:dyDescent="0.45">
      <c r="A1" s="7" t="s">
        <v>1</v>
      </c>
    </row>
    <row r="2" spans="1:3" ht="33" x14ac:dyDescent="0.35">
      <c r="A2" s="23" t="s">
        <v>70</v>
      </c>
      <c r="B2" s="49" t="s">
        <v>71</v>
      </c>
      <c r="C2" s="49" t="s">
        <v>72</v>
      </c>
    </row>
    <row r="3" spans="1:3" x14ac:dyDescent="0.3">
      <c r="A3" s="24" t="s">
        <v>152</v>
      </c>
      <c r="B3" s="25">
        <v>174.06400000000002</v>
      </c>
      <c r="C3" s="26">
        <v>1.2124941424158571</v>
      </c>
    </row>
    <row r="4" spans="1:3" x14ac:dyDescent="0.3">
      <c r="A4" s="24" t="s">
        <v>73</v>
      </c>
      <c r="B4" s="25">
        <v>133.30000000000001</v>
      </c>
      <c r="C4" s="26">
        <v>2.2813398011843931</v>
      </c>
    </row>
    <row r="5" spans="1:3" x14ac:dyDescent="0.3">
      <c r="A5" s="24" t="s">
        <v>74</v>
      </c>
      <c r="B5" s="25">
        <v>209.9</v>
      </c>
      <c r="C5" s="26">
        <v>1.6631285859362606</v>
      </c>
    </row>
    <row r="6" spans="1:3" x14ac:dyDescent="0.3">
      <c r="A6" s="24" t="s">
        <v>75</v>
      </c>
      <c r="B6" s="25">
        <v>201.96</v>
      </c>
      <c r="C6" s="26">
        <v>1.006997626587018</v>
      </c>
    </row>
    <row r="7" spans="1:3" x14ac:dyDescent="0.3">
      <c r="A7" s="24" t="s">
        <v>76</v>
      </c>
      <c r="B7" s="25">
        <v>266.76000000000005</v>
      </c>
      <c r="C7" s="26">
        <v>1.1187108392053828</v>
      </c>
    </row>
    <row r="8" spans="1:3" x14ac:dyDescent="0.3">
      <c r="A8" s="24" t="s">
        <v>77</v>
      </c>
      <c r="B8" s="25">
        <v>249.48000000000002</v>
      </c>
      <c r="C8" s="26">
        <v>1.1187108392053828</v>
      </c>
    </row>
    <row r="9" spans="1:3" x14ac:dyDescent="0.3">
      <c r="A9" s="24" t="s">
        <v>78</v>
      </c>
      <c r="B9" s="25">
        <v>0</v>
      </c>
      <c r="C9" s="26">
        <v>1.0008121069200384</v>
      </c>
    </row>
    <row r="10" spans="1:3" x14ac:dyDescent="0.3">
      <c r="A10" s="24" t="s">
        <v>79</v>
      </c>
      <c r="B10" s="25">
        <v>0</v>
      </c>
      <c r="C10" s="26">
        <v>1.0008121069200384</v>
      </c>
    </row>
    <row r="11" spans="1:3" x14ac:dyDescent="0.3">
      <c r="A11" s="24" t="s">
        <v>80</v>
      </c>
      <c r="B11" s="25">
        <v>0</v>
      </c>
      <c r="C11" s="26">
        <v>1.0008121069200384</v>
      </c>
    </row>
    <row r="12" spans="1:3" x14ac:dyDescent="0.3">
      <c r="A12" s="24" t="s">
        <v>81</v>
      </c>
      <c r="B12" s="25">
        <v>0</v>
      </c>
      <c r="C12" s="26">
        <v>1.0320594242406544</v>
      </c>
    </row>
    <row r="13" spans="1:3" x14ac:dyDescent="0.3">
      <c r="A13" s="24" t="s">
        <v>82</v>
      </c>
      <c r="B13" s="25">
        <v>0</v>
      </c>
      <c r="C13" s="26">
        <v>1.0008121069200384</v>
      </c>
    </row>
    <row r="14" spans="1:3" x14ac:dyDescent="0.3">
      <c r="A14" s="24" t="s">
        <v>83</v>
      </c>
      <c r="B14" s="25">
        <v>0</v>
      </c>
      <c r="C14" s="26">
        <v>1.0008121069200384</v>
      </c>
    </row>
    <row r="15" spans="1:3" x14ac:dyDescent="0.3">
      <c r="A15" s="24" t="s">
        <v>84</v>
      </c>
      <c r="B15" s="25">
        <v>258.84000000000003</v>
      </c>
      <c r="C15" s="26">
        <v>1.1187108392053828</v>
      </c>
    </row>
    <row r="16" spans="1:3" x14ac:dyDescent="0.3">
      <c r="A16" s="24" t="s">
        <v>85</v>
      </c>
      <c r="B16" s="25">
        <v>227.16000000000003</v>
      </c>
      <c r="C16" s="26">
        <v>1.1187108392053828</v>
      </c>
    </row>
    <row r="17" spans="1:3" x14ac:dyDescent="0.3">
      <c r="A17" s="24" t="s">
        <v>86</v>
      </c>
      <c r="B17" s="25">
        <v>263.88000000000005</v>
      </c>
      <c r="C17" s="26">
        <v>1.1187108392053828</v>
      </c>
    </row>
    <row r="18" spans="1:3" x14ac:dyDescent="0.3">
      <c r="A18" s="24" t="s">
        <v>87</v>
      </c>
      <c r="B18" s="25">
        <v>231.12000000000003</v>
      </c>
      <c r="C18" s="26">
        <v>1.1187108392053828</v>
      </c>
    </row>
    <row r="19" spans="1:3" x14ac:dyDescent="0.3">
      <c r="A19" s="24" t="s">
        <v>88</v>
      </c>
      <c r="B19" s="25">
        <v>351.00000000000006</v>
      </c>
      <c r="C19" s="26">
        <v>1.1187108392053828</v>
      </c>
    </row>
    <row r="20" spans="1:3" x14ac:dyDescent="0.3">
      <c r="A20" s="24" t="s">
        <v>89</v>
      </c>
      <c r="B20" s="25">
        <v>207.36</v>
      </c>
      <c r="C20" s="26">
        <v>1.1187108392053828</v>
      </c>
    </row>
    <row r="21" spans="1:3" x14ac:dyDescent="0.3">
      <c r="A21" s="24" t="s">
        <v>90</v>
      </c>
      <c r="B21" s="25">
        <v>278.64000000000004</v>
      </c>
      <c r="C21" s="26">
        <v>1.1187108392053828</v>
      </c>
    </row>
    <row r="22" spans="1:3" x14ac:dyDescent="0.3">
      <c r="A22" s="24" t="s">
        <v>91</v>
      </c>
      <c r="B22" s="25">
        <v>263.88000000000005</v>
      </c>
      <c r="C22" s="26">
        <v>1.1187108392053828</v>
      </c>
    </row>
    <row r="23" spans="1:3" x14ac:dyDescent="0.3">
      <c r="A23" s="24" t="s">
        <v>92</v>
      </c>
      <c r="B23" s="25">
        <v>263.88000000000005</v>
      </c>
      <c r="C23" s="26">
        <v>1.1187108392053828</v>
      </c>
    </row>
    <row r="24" spans="1:3" x14ac:dyDescent="0.3">
      <c r="A24" s="24" t="s">
        <v>93</v>
      </c>
      <c r="B24" s="25">
        <v>353.88000000000005</v>
      </c>
      <c r="C24" s="26">
        <v>1.0023608529460037</v>
      </c>
    </row>
    <row r="25" spans="1:3" x14ac:dyDescent="0.3">
      <c r="A25" s="24" t="s">
        <v>94</v>
      </c>
      <c r="B25" s="25">
        <v>363.6</v>
      </c>
      <c r="C25" s="26">
        <v>1.0023608529460037</v>
      </c>
    </row>
    <row r="26" spans="1:3" x14ac:dyDescent="0.3">
      <c r="A26" s="24" t="s">
        <v>95</v>
      </c>
      <c r="B26" s="25">
        <v>0</v>
      </c>
      <c r="C26" s="26">
        <v>1.0008121069200384</v>
      </c>
    </row>
    <row r="27" spans="1:3" x14ac:dyDescent="0.3">
      <c r="A27" s="24" t="s">
        <v>96</v>
      </c>
      <c r="B27" s="25">
        <v>290.52000000000004</v>
      </c>
      <c r="C27" s="26">
        <v>1.0023608529460037</v>
      </c>
    </row>
    <row r="28" spans="1:3" x14ac:dyDescent="0.3">
      <c r="A28" s="24" t="s">
        <v>97</v>
      </c>
      <c r="B28" s="25">
        <v>385.20000000000005</v>
      </c>
      <c r="C28" s="26">
        <v>1.0023608529460037</v>
      </c>
    </row>
    <row r="29" spans="1:3" x14ac:dyDescent="0.3">
      <c r="A29" s="24" t="s">
        <v>98</v>
      </c>
      <c r="B29" s="25">
        <v>340.56000000000006</v>
      </c>
      <c r="C29" s="26">
        <v>1.0023608529460037</v>
      </c>
    </row>
    <row r="30" spans="1:3" x14ac:dyDescent="0.3">
      <c r="A30" s="24" t="s">
        <v>99</v>
      </c>
      <c r="B30" s="25">
        <v>351.00000000000006</v>
      </c>
      <c r="C30" s="26">
        <v>1.0023608529460037</v>
      </c>
    </row>
    <row r="31" spans="1:3" x14ac:dyDescent="0.3">
      <c r="A31" s="24" t="s">
        <v>100</v>
      </c>
      <c r="B31" s="25">
        <v>345.96000000000004</v>
      </c>
      <c r="C31" s="26">
        <v>1.0023608529460037</v>
      </c>
    </row>
    <row r="32" spans="1:3" x14ac:dyDescent="0.3">
      <c r="A32" s="24" t="s">
        <v>101</v>
      </c>
      <c r="B32" s="25">
        <v>340.56000000000006</v>
      </c>
      <c r="C32" s="26">
        <v>1.0023608529460037</v>
      </c>
    </row>
    <row r="33" spans="1:10" x14ac:dyDescent="0.3">
      <c r="A33" s="24" t="s">
        <v>102</v>
      </c>
      <c r="B33" s="25">
        <v>514.80000000000007</v>
      </c>
      <c r="C33" s="26">
        <v>1.0000437657748948</v>
      </c>
    </row>
    <row r="34" spans="1:10" x14ac:dyDescent="0.3">
      <c r="A34" s="24" t="s">
        <v>103</v>
      </c>
      <c r="B34" s="25">
        <v>936.00000000000011</v>
      </c>
      <c r="C34" s="26">
        <v>1.1020923472909578</v>
      </c>
    </row>
    <row r="35" spans="1:10" x14ac:dyDescent="0.3">
      <c r="A35" s="24" t="s">
        <v>104</v>
      </c>
      <c r="B35" s="25">
        <v>159.84</v>
      </c>
      <c r="C35" s="26">
        <v>1.1020923472909578</v>
      </c>
    </row>
    <row r="36" spans="1:10" x14ac:dyDescent="0.3">
      <c r="A36" s="24" t="s">
        <v>105</v>
      </c>
      <c r="B36" s="25">
        <v>655.20000000000005</v>
      </c>
      <c r="C36" s="26">
        <v>1.1020923472909578</v>
      </c>
    </row>
    <row r="37" spans="1:10" x14ac:dyDescent="0.3">
      <c r="A37" s="24" t="s">
        <v>106</v>
      </c>
      <c r="B37" s="25">
        <v>385.20000000000005</v>
      </c>
      <c r="C37" s="26">
        <v>0.99999999999999978</v>
      </c>
    </row>
    <row r="38" spans="1:10" x14ac:dyDescent="0.3">
      <c r="A38" s="69" t="s">
        <v>107</v>
      </c>
      <c r="B38" s="25">
        <f>B32</f>
        <v>340.56000000000006</v>
      </c>
      <c r="C38" s="26">
        <f>C32</f>
        <v>1.0023608529460037</v>
      </c>
    </row>
    <row r="39" spans="1:10" x14ac:dyDescent="0.3">
      <c r="A39" s="69" t="s">
        <v>108</v>
      </c>
      <c r="B39" s="25">
        <v>0</v>
      </c>
      <c r="C39" s="26">
        <v>1</v>
      </c>
      <c r="D39" s="68"/>
      <c r="E39" s="51"/>
    </row>
    <row r="40" spans="1:10" x14ac:dyDescent="0.3">
      <c r="A40" s="69" t="s">
        <v>109</v>
      </c>
      <c r="B40" s="25">
        <v>0</v>
      </c>
      <c r="C40" s="26">
        <v>1</v>
      </c>
      <c r="D40" s="68"/>
      <c r="E40" s="51"/>
    </row>
    <row r="41" spans="1:10" x14ac:dyDescent="0.3">
      <c r="A41" s="24" t="s">
        <v>110</v>
      </c>
      <c r="B41" s="25">
        <v>381.6</v>
      </c>
      <c r="C41" s="26">
        <v>0.99999999999999978</v>
      </c>
    </row>
    <row r="42" spans="1:10" ht="27" x14ac:dyDescent="0.45">
      <c r="A42" s="7" t="s">
        <v>153</v>
      </c>
    </row>
    <row r="43" spans="1:10" x14ac:dyDescent="0.3">
      <c r="A43" s="28"/>
      <c r="B43" s="29" t="s">
        <v>155</v>
      </c>
      <c r="C43" s="29" t="s">
        <v>111</v>
      </c>
      <c r="E43" s="16" t="s">
        <v>11</v>
      </c>
      <c r="F43" s="16"/>
      <c r="G43" s="16"/>
      <c r="H43" s="16"/>
      <c r="I43" s="16"/>
      <c r="J43" s="16"/>
    </row>
    <row r="44" spans="1:10" x14ac:dyDescent="0.3">
      <c r="A44" s="70" t="s">
        <v>22</v>
      </c>
      <c r="B44" s="24">
        <v>92.1</v>
      </c>
      <c r="C44" s="24">
        <v>92.1</v>
      </c>
      <c r="E44" s="31" t="s">
        <v>24</v>
      </c>
      <c r="F44" s="32"/>
      <c r="G44" s="32"/>
      <c r="H44" s="32"/>
      <c r="I44" s="32"/>
      <c r="J44" s="33"/>
    </row>
    <row r="45" spans="1:10" x14ac:dyDescent="0.3">
      <c r="A45" s="71" t="s">
        <v>25</v>
      </c>
      <c r="B45" s="24">
        <v>19.2</v>
      </c>
      <c r="C45" s="24">
        <v>19.2</v>
      </c>
      <c r="E45" s="31" t="s">
        <v>26</v>
      </c>
      <c r="F45" s="32"/>
      <c r="G45" s="32"/>
      <c r="H45" s="32"/>
      <c r="I45" s="32"/>
      <c r="J45" s="33"/>
    </row>
    <row r="46" spans="1:10" ht="17.25" x14ac:dyDescent="0.3">
      <c r="A46" s="70" t="s">
        <v>136</v>
      </c>
      <c r="B46" s="84">
        <v>0.63</v>
      </c>
      <c r="C46" s="24">
        <v>0.71199999999999997</v>
      </c>
      <c r="E46" s="31" t="s">
        <v>134</v>
      </c>
      <c r="F46" s="45"/>
      <c r="G46" s="45"/>
      <c r="H46" s="45"/>
      <c r="I46" s="45"/>
      <c r="J46" s="53"/>
    </row>
    <row r="47" spans="1:10" ht="17.25" x14ac:dyDescent="0.3">
      <c r="A47" s="70" t="s">
        <v>135</v>
      </c>
      <c r="B47" s="24">
        <v>0.35</v>
      </c>
      <c r="C47" s="24">
        <v>0</v>
      </c>
      <c r="E47" s="46" t="s">
        <v>120</v>
      </c>
      <c r="F47" s="54"/>
      <c r="G47" s="54"/>
      <c r="H47" s="54"/>
      <c r="I47" s="54"/>
      <c r="J47" s="55"/>
    </row>
    <row r="48" spans="1:10" ht="17.25" x14ac:dyDescent="0.3">
      <c r="A48" s="70" t="s">
        <v>121</v>
      </c>
      <c r="B48" s="24">
        <v>0.25</v>
      </c>
      <c r="C48" s="24">
        <v>0.25</v>
      </c>
      <c r="E48" s="46" t="s">
        <v>122</v>
      </c>
      <c r="F48" s="47"/>
      <c r="G48" s="47"/>
      <c r="H48" s="47"/>
      <c r="I48" s="47"/>
      <c r="J48" s="48"/>
    </row>
    <row r="49" spans="1:10" x14ac:dyDescent="0.3">
      <c r="A49" s="29" t="s">
        <v>158</v>
      </c>
      <c r="B49" s="29" t="s">
        <v>155</v>
      </c>
      <c r="C49" s="29" t="s">
        <v>111</v>
      </c>
      <c r="E49" s="91"/>
      <c r="F49" s="92"/>
      <c r="G49" s="92"/>
      <c r="H49" s="92"/>
      <c r="I49" s="92"/>
      <c r="J49" s="93"/>
    </row>
    <row r="50" spans="1:10" x14ac:dyDescent="0.3">
      <c r="A50" s="90" t="s">
        <v>161</v>
      </c>
      <c r="B50" s="84">
        <v>0.63</v>
      </c>
      <c r="C50" s="24">
        <v>0.71199999999999997</v>
      </c>
      <c r="E50" s="91" t="s">
        <v>159</v>
      </c>
      <c r="F50" s="92"/>
      <c r="G50" s="92"/>
      <c r="H50" s="92"/>
      <c r="I50" s="92"/>
      <c r="J50" s="93"/>
    </row>
    <row r="51" spans="1:10" x14ac:dyDescent="0.3">
      <c r="A51" s="90" t="s">
        <v>163</v>
      </c>
      <c r="B51" s="84">
        <v>0.88700000000000001</v>
      </c>
      <c r="C51" s="24">
        <v>0.88700000000000001</v>
      </c>
      <c r="E51" s="91" t="s">
        <v>160</v>
      </c>
      <c r="F51" s="92"/>
      <c r="G51" s="92"/>
      <c r="H51" s="92"/>
      <c r="I51" s="92"/>
      <c r="J51" s="93"/>
    </row>
    <row r="52" spans="1:10" x14ac:dyDescent="0.3">
      <c r="A52" s="29" t="s">
        <v>112</v>
      </c>
      <c r="B52" s="29" t="s">
        <v>155</v>
      </c>
      <c r="C52" s="29" t="s">
        <v>111</v>
      </c>
      <c r="E52" s="44"/>
      <c r="F52" s="45"/>
      <c r="G52" s="45"/>
      <c r="H52" s="45"/>
      <c r="I52" s="45"/>
      <c r="J52" s="53"/>
    </row>
    <row r="53" spans="1:10" x14ac:dyDescent="0.3">
      <c r="A53" s="70" t="s">
        <v>5</v>
      </c>
      <c r="B53" s="24">
        <v>0.92</v>
      </c>
      <c r="C53" s="24">
        <v>0.92</v>
      </c>
      <c r="E53" s="44" t="s">
        <v>113</v>
      </c>
      <c r="F53" s="45"/>
      <c r="G53" s="45"/>
      <c r="H53" s="45"/>
      <c r="I53" s="45"/>
      <c r="J53" s="53"/>
    </row>
    <row r="54" spans="1:10" x14ac:dyDescent="0.3">
      <c r="A54" s="70" t="s">
        <v>114</v>
      </c>
      <c r="B54" s="24">
        <v>2.6</v>
      </c>
      <c r="C54" s="24">
        <v>2.6</v>
      </c>
      <c r="E54" s="44" t="s">
        <v>115</v>
      </c>
      <c r="F54" s="45"/>
      <c r="G54" s="45"/>
      <c r="H54" s="45"/>
      <c r="I54" s="45"/>
      <c r="J54" s="53"/>
    </row>
    <row r="55" spans="1:10" x14ac:dyDescent="0.3">
      <c r="A55" s="70" t="s">
        <v>116</v>
      </c>
      <c r="B55" s="24">
        <v>3.2</v>
      </c>
      <c r="C55" s="24">
        <v>3.2</v>
      </c>
      <c r="E55" s="44" t="s">
        <v>117</v>
      </c>
      <c r="F55" s="45"/>
      <c r="G55" s="45"/>
      <c r="H55" s="45"/>
      <c r="I55" s="45"/>
      <c r="J55" s="53"/>
    </row>
    <row r="56" spans="1:10" x14ac:dyDescent="0.3">
      <c r="A56" s="70" t="s">
        <v>118</v>
      </c>
      <c r="B56" s="24">
        <v>3.5</v>
      </c>
      <c r="C56" s="24">
        <v>3.5</v>
      </c>
      <c r="E56" s="44" t="s">
        <v>119</v>
      </c>
      <c r="F56" s="45"/>
      <c r="G56" s="45"/>
      <c r="H56" s="45"/>
      <c r="I56" s="45"/>
      <c r="J56" s="53"/>
    </row>
    <row r="59" spans="1:10" ht="17.25" x14ac:dyDescent="0.35">
      <c r="A59" s="50" t="s">
        <v>123</v>
      </c>
      <c r="E59" s="51"/>
      <c r="F59" s="51"/>
    </row>
    <row r="60" spans="1:10" ht="31.5" x14ac:dyDescent="0.3">
      <c r="A60" s="67" t="s">
        <v>3</v>
      </c>
      <c r="B60" s="67" t="s">
        <v>124</v>
      </c>
      <c r="C60" s="67" t="s">
        <v>125</v>
      </c>
      <c r="D60" s="74" t="s">
        <v>126</v>
      </c>
      <c r="E60" s="74" t="s">
        <v>127</v>
      </c>
    </row>
    <row r="61" spans="1:10" x14ac:dyDescent="0.3">
      <c r="A61" s="24" t="s">
        <v>128</v>
      </c>
      <c r="B61" s="24" t="s">
        <v>129</v>
      </c>
      <c r="C61" s="24" t="s">
        <v>107</v>
      </c>
      <c r="D61" s="52">
        <v>0.05</v>
      </c>
      <c r="E61" s="52">
        <v>0</v>
      </c>
    </row>
    <row r="62" spans="1:10" x14ac:dyDescent="0.3">
      <c r="A62" s="24" t="s">
        <v>128</v>
      </c>
      <c r="B62" s="24" t="s">
        <v>129</v>
      </c>
      <c r="C62" s="24" t="s">
        <v>85</v>
      </c>
      <c r="D62" s="52">
        <v>0.02</v>
      </c>
      <c r="E62" s="52">
        <v>0</v>
      </c>
      <c r="F62" s="51"/>
    </row>
    <row r="63" spans="1:10" x14ac:dyDescent="0.3">
      <c r="A63" s="24" t="s">
        <v>128</v>
      </c>
      <c r="B63" s="24" t="s">
        <v>129</v>
      </c>
      <c r="C63" s="24" t="s">
        <v>76</v>
      </c>
      <c r="D63" s="52">
        <v>0.16</v>
      </c>
      <c r="E63" s="52">
        <v>0</v>
      </c>
      <c r="F63" s="51"/>
    </row>
    <row r="64" spans="1:10" x14ac:dyDescent="0.3">
      <c r="A64" s="24" t="s">
        <v>128</v>
      </c>
      <c r="B64" s="24" t="s">
        <v>129</v>
      </c>
      <c r="C64" s="24" t="s">
        <v>75</v>
      </c>
      <c r="D64" s="52">
        <v>0.37</v>
      </c>
      <c r="E64" s="52">
        <v>0</v>
      </c>
      <c r="F64" s="51"/>
    </row>
    <row r="65" spans="1:6" x14ac:dyDescent="0.3">
      <c r="A65" s="24" t="s">
        <v>128</v>
      </c>
      <c r="B65" s="24" t="s">
        <v>129</v>
      </c>
      <c r="C65" s="24" t="s">
        <v>82</v>
      </c>
      <c r="D65" s="52">
        <v>0.19</v>
      </c>
      <c r="E65" s="52">
        <v>0</v>
      </c>
      <c r="F65" s="51"/>
    </row>
    <row r="66" spans="1:6" x14ac:dyDescent="0.3">
      <c r="A66" s="24" t="s">
        <v>128</v>
      </c>
      <c r="B66" s="24" t="s">
        <v>129</v>
      </c>
      <c r="C66" s="24" t="s">
        <v>109</v>
      </c>
      <c r="D66" s="52">
        <v>0</v>
      </c>
      <c r="E66" s="52">
        <v>0</v>
      </c>
      <c r="F66" s="51"/>
    </row>
    <row r="67" spans="1:6" x14ac:dyDescent="0.3">
      <c r="A67" s="24" t="s">
        <v>128</v>
      </c>
      <c r="B67" s="24" t="s">
        <v>129</v>
      </c>
      <c r="C67" s="24" t="s">
        <v>74</v>
      </c>
      <c r="D67" s="52">
        <v>0.11</v>
      </c>
      <c r="E67" s="52">
        <v>0</v>
      </c>
      <c r="F67" s="51"/>
    </row>
    <row r="68" spans="1:6" x14ac:dyDescent="0.3">
      <c r="A68" s="24" t="s">
        <v>128</v>
      </c>
      <c r="B68" s="24" t="s">
        <v>129</v>
      </c>
      <c r="C68" s="24" t="s">
        <v>73</v>
      </c>
      <c r="D68" s="52">
        <v>0.09</v>
      </c>
      <c r="E68" s="52">
        <v>1</v>
      </c>
      <c r="F68" s="51"/>
    </row>
    <row r="69" spans="1:6" x14ac:dyDescent="0.3">
      <c r="A69" s="24" t="s">
        <v>128</v>
      </c>
      <c r="B69" s="24" t="s">
        <v>129</v>
      </c>
      <c r="C69" s="24" t="s">
        <v>108</v>
      </c>
      <c r="D69" s="52">
        <v>0.01</v>
      </c>
      <c r="E69" s="52">
        <v>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41"/>
  <sheetViews>
    <sheetView showGridLines="0" topLeftCell="A11" workbookViewId="0">
      <selection activeCell="B3" sqref="B3"/>
    </sheetView>
  </sheetViews>
  <sheetFormatPr defaultColWidth="8.88671875" defaultRowHeight="15.75" x14ac:dyDescent="0.3"/>
  <cols>
    <col min="1" max="1" width="28.6640625" customWidth="1"/>
    <col min="2" max="2" width="14.6640625" customWidth="1"/>
    <col min="3" max="3" width="15.109375" customWidth="1"/>
  </cols>
  <sheetData>
    <row r="1" spans="1:3" ht="27" x14ac:dyDescent="0.45">
      <c r="A1" s="7" t="s">
        <v>1</v>
      </c>
    </row>
    <row r="2" spans="1:3" ht="33" x14ac:dyDescent="0.35">
      <c r="A2" s="38" t="s">
        <v>70</v>
      </c>
      <c r="B2" s="39" t="s">
        <v>71</v>
      </c>
      <c r="C2" s="39" t="s">
        <v>72</v>
      </c>
    </row>
    <row r="3" spans="1:3" x14ac:dyDescent="0.3">
      <c r="A3" s="24" t="s">
        <v>152</v>
      </c>
      <c r="B3" s="14"/>
      <c r="C3" s="14"/>
    </row>
    <row r="4" spans="1:3" x14ac:dyDescent="0.3">
      <c r="A4" s="24" t="s">
        <v>73</v>
      </c>
      <c r="B4" s="14"/>
      <c r="C4" s="14"/>
    </row>
    <row r="5" spans="1:3" x14ac:dyDescent="0.3">
      <c r="A5" s="24" t="s">
        <v>74</v>
      </c>
      <c r="B5" s="14"/>
      <c r="C5" s="14"/>
    </row>
    <row r="6" spans="1:3" x14ac:dyDescent="0.3">
      <c r="A6" s="24" t="s">
        <v>75</v>
      </c>
      <c r="B6" s="14"/>
      <c r="C6" s="14"/>
    </row>
    <row r="7" spans="1:3" x14ac:dyDescent="0.3">
      <c r="A7" s="24" t="s">
        <v>76</v>
      </c>
      <c r="B7" s="14"/>
      <c r="C7" s="14"/>
    </row>
    <row r="8" spans="1:3" x14ac:dyDescent="0.3">
      <c r="A8" s="24" t="s">
        <v>77</v>
      </c>
      <c r="B8" s="14"/>
      <c r="C8" s="14"/>
    </row>
    <row r="9" spans="1:3" x14ac:dyDescent="0.3">
      <c r="A9" s="24" t="s">
        <v>78</v>
      </c>
      <c r="B9" s="14"/>
      <c r="C9" s="14"/>
    </row>
    <row r="10" spans="1:3" x14ac:dyDescent="0.3">
      <c r="A10" s="24" t="s">
        <v>79</v>
      </c>
      <c r="B10" s="14"/>
      <c r="C10" s="14"/>
    </row>
    <row r="11" spans="1:3" x14ac:dyDescent="0.3">
      <c r="A11" s="24" t="s">
        <v>80</v>
      </c>
      <c r="B11" s="14"/>
      <c r="C11" s="14"/>
    </row>
    <row r="12" spans="1:3" x14ac:dyDescent="0.3">
      <c r="A12" s="24" t="s">
        <v>81</v>
      </c>
      <c r="B12" s="14"/>
      <c r="C12" s="14"/>
    </row>
    <row r="13" spans="1:3" x14ac:dyDescent="0.3">
      <c r="A13" s="24" t="s">
        <v>82</v>
      </c>
      <c r="B13" s="14"/>
      <c r="C13" s="14"/>
    </row>
    <row r="14" spans="1:3" x14ac:dyDescent="0.3">
      <c r="A14" s="24" t="s">
        <v>83</v>
      </c>
      <c r="B14" s="14"/>
      <c r="C14" s="14"/>
    </row>
    <row r="15" spans="1:3" x14ac:dyDescent="0.3">
      <c r="A15" s="24" t="s">
        <v>84</v>
      </c>
      <c r="B15" s="14"/>
      <c r="C15" s="14"/>
    </row>
    <row r="16" spans="1:3" x14ac:dyDescent="0.3">
      <c r="A16" s="24" t="s">
        <v>85</v>
      </c>
      <c r="B16" s="14"/>
      <c r="C16" s="14"/>
    </row>
    <row r="17" spans="1:3" x14ac:dyDescent="0.3">
      <c r="A17" s="24" t="s">
        <v>86</v>
      </c>
      <c r="B17" s="14"/>
      <c r="C17" s="14"/>
    </row>
    <row r="18" spans="1:3" x14ac:dyDescent="0.3">
      <c r="A18" s="24" t="s">
        <v>87</v>
      </c>
      <c r="B18" s="14"/>
      <c r="C18" s="14"/>
    </row>
    <row r="19" spans="1:3" x14ac:dyDescent="0.3">
      <c r="A19" s="24" t="s">
        <v>88</v>
      </c>
      <c r="B19" s="14"/>
      <c r="C19" s="14"/>
    </row>
    <row r="20" spans="1:3" x14ac:dyDescent="0.3">
      <c r="A20" s="24" t="s">
        <v>89</v>
      </c>
      <c r="B20" s="14"/>
      <c r="C20" s="14"/>
    </row>
    <row r="21" spans="1:3" x14ac:dyDescent="0.3">
      <c r="A21" s="24" t="s">
        <v>90</v>
      </c>
      <c r="B21" s="14"/>
      <c r="C21" s="14"/>
    </row>
    <row r="22" spans="1:3" x14ac:dyDescent="0.3">
      <c r="A22" s="24" t="s">
        <v>91</v>
      </c>
      <c r="B22" s="14"/>
      <c r="C22" s="14"/>
    </row>
    <row r="23" spans="1:3" x14ac:dyDescent="0.3">
      <c r="A23" s="24" t="s">
        <v>92</v>
      </c>
      <c r="B23" s="14"/>
      <c r="C23" s="14"/>
    </row>
    <row r="24" spans="1:3" x14ac:dyDescent="0.3">
      <c r="A24" s="24" t="s">
        <v>93</v>
      </c>
      <c r="B24" s="14"/>
      <c r="C24" s="14"/>
    </row>
    <row r="25" spans="1:3" x14ac:dyDescent="0.3">
      <c r="A25" s="24" t="s">
        <v>94</v>
      </c>
      <c r="B25" s="14"/>
      <c r="C25" s="14"/>
    </row>
    <row r="26" spans="1:3" x14ac:dyDescent="0.3">
      <c r="A26" s="24" t="s">
        <v>95</v>
      </c>
      <c r="B26" s="14"/>
      <c r="C26" s="14"/>
    </row>
    <row r="27" spans="1:3" x14ac:dyDescent="0.3">
      <c r="A27" s="24" t="s">
        <v>96</v>
      </c>
      <c r="B27" s="14"/>
      <c r="C27" s="14"/>
    </row>
    <row r="28" spans="1:3" x14ac:dyDescent="0.3">
      <c r="A28" s="24" t="s">
        <v>97</v>
      </c>
      <c r="B28" s="14"/>
      <c r="C28" s="14"/>
    </row>
    <row r="29" spans="1:3" x14ac:dyDescent="0.3">
      <c r="A29" s="24" t="s">
        <v>98</v>
      </c>
      <c r="B29" s="14"/>
      <c r="C29" s="14"/>
    </row>
    <row r="30" spans="1:3" x14ac:dyDescent="0.3">
      <c r="A30" s="24" t="s">
        <v>99</v>
      </c>
      <c r="B30" s="14"/>
      <c r="C30" s="14"/>
    </row>
    <row r="31" spans="1:3" x14ac:dyDescent="0.3">
      <c r="A31" s="24" t="s">
        <v>100</v>
      </c>
      <c r="B31" s="14"/>
      <c r="C31" s="14"/>
    </row>
    <row r="32" spans="1:3" x14ac:dyDescent="0.3">
      <c r="A32" s="24" t="s">
        <v>101</v>
      </c>
      <c r="B32" s="14"/>
      <c r="C32" s="14"/>
    </row>
    <row r="33" spans="1:3" x14ac:dyDescent="0.3">
      <c r="A33" s="24" t="s">
        <v>102</v>
      </c>
      <c r="B33" s="14"/>
      <c r="C33" s="14"/>
    </row>
    <row r="34" spans="1:3" x14ac:dyDescent="0.3">
      <c r="A34" s="24" t="s">
        <v>103</v>
      </c>
      <c r="B34" s="14"/>
      <c r="C34" s="14"/>
    </row>
    <row r="35" spans="1:3" x14ac:dyDescent="0.3">
      <c r="A35" s="24" t="s">
        <v>104</v>
      </c>
      <c r="B35" s="14"/>
      <c r="C35" s="14"/>
    </row>
    <row r="36" spans="1:3" x14ac:dyDescent="0.3">
      <c r="A36" s="24" t="s">
        <v>105</v>
      </c>
      <c r="B36" s="14"/>
      <c r="C36" s="14"/>
    </row>
    <row r="37" spans="1:3" x14ac:dyDescent="0.3">
      <c r="A37" s="24" t="s">
        <v>106</v>
      </c>
      <c r="B37" s="14"/>
      <c r="C37" s="14"/>
    </row>
    <row r="38" spans="1:3" x14ac:dyDescent="0.3">
      <c r="A38" s="69" t="s">
        <v>107</v>
      </c>
      <c r="B38" s="14"/>
      <c r="C38" s="14"/>
    </row>
    <row r="39" spans="1:3" x14ac:dyDescent="0.3">
      <c r="A39" s="69" t="s">
        <v>108</v>
      </c>
      <c r="B39" s="14"/>
      <c r="C39" s="14"/>
    </row>
    <row r="40" spans="1:3" x14ac:dyDescent="0.3">
      <c r="A40" s="69" t="s">
        <v>109</v>
      </c>
      <c r="B40" s="14"/>
      <c r="C40" s="14"/>
    </row>
    <row r="41" spans="1:3" x14ac:dyDescent="0.3">
      <c r="A41" s="24" t="s">
        <v>110</v>
      </c>
      <c r="B41" s="14"/>
      <c r="C41"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37E175DCF4E9F005BE1951F7B56" ma:contentTypeVersion="2" ma:contentTypeDescription="Crée un document." ma:contentTypeScope="" ma:versionID="85fe809e27aa1138a1903e2cc5b549d5">
  <xsd:schema xmlns:xsd="http://www.w3.org/2001/XMLSchema" xmlns:xs="http://www.w3.org/2001/XMLSchema" xmlns:p="http://schemas.microsoft.com/office/2006/metadata/properties" xmlns:ns2="59851635-a87a-4eb9-a0b0-217756d90588" targetNamespace="http://schemas.microsoft.com/office/2006/metadata/properties" ma:root="true" ma:fieldsID="9693a21ad706a544b3e20bae94dcd8b7" ns2:_="">
    <xsd:import namespace="59851635-a87a-4eb9-a0b0-217756d90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51635-a87a-4eb9-a0b0-217756d90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94D9E7-2CC3-4FDA-8AF1-11B5B8311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51635-a87a-4eb9-a0b0-217756d90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61AC17-B37F-438C-9C79-FFDA9FC1594F}">
  <ds:schemaRefs>
    <ds:schemaRef ds:uri="http://schemas.microsoft.com/sharepoint/v3/contenttype/forms"/>
  </ds:schemaRefs>
</ds:datastoreItem>
</file>

<file path=customXml/itemProps3.xml><?xml version="1.0" encoding="utf-8"?>
<ds:datastoreItem xmlns:ds="http://schemas.openxmlformats.org/officeDocument/2006/customXml" ds:itemID="{0A0DA8F2-02E3-4513-8BDA-35F160FD365A}">
  <ds:schemaRefs>
    <ds:schemaRef ds:uri="http://schemas.microsoft.com/office/infopath/2007/PartnerControls"/>
    <ds:schemaRef ds:uri="http://purl.org/dc/elements/1.1/"/>
    <ds:schemaRef ds:uri="http://schemas.microsoft.com/office/2006/metadata/properties"/>
    <ds:schemaRef ds:uri="0785da67-c744-4911-81db-2ead95452af7"/>
    <ds:schemaRef ds:uri="http://purl.org/dc/terms/"/>
    <ds:schemaRef ds:uri="http://schemas.openxmlformats.org/package/2006/metadata/core-properties"/>
    <ds:schemaRef ds:uri="http://schemas.microsoft.com/office/2006/documentManagement/types"/>
    <ds:schemaRef ds:uri="805189cf-fef7-433e-a29b-789f2148ed2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Calculation</vt:lpstr>
      <vt:lpstr>conversion_factor</vt:lpstr>
      <vt:lpstr>effAction</vt:lpstr>
      <vt:lpstr>effBase</vt:lpstr>
      <vt:lpstr>sector</vt:lpstr>
    </vt:vector>
  </TitlesOfParts>
  <Manager/>
  <Company>VITO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Renders</dc:creator>
  <cp:keywords/>
  <dc:description/>
  <cp:lastModifiedBy>Vartotojas1</cp:lastModifiedBy>
  <cp:revision/>
  <dcterms:created xsi:type="dcterms:W3CDTF">2020-10-11T17:50:14Z</dcterms:created>
  <dcterms:modified xsi:type="dcterms:W3CDTF">2023-04-15T18:19:32Z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0x0101001468637E175DCF4E9F005BE1951F7B56</vt:lpwstr>
  </property>
  <property fmtid="{D5CDD505-2E9C-101B-9397-08002B2CF9AE}" pid="3" name="MediaServiceImageTags">
    <vt:lpwstr/>
  </property>
</Properties>
</file>