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5 metai\!!~WWW'25\!! Vida\20250725-VID-2025-II-ketv\"/>
    </mc:Choice>
  </mc:AlternateContent>
  <xr:revisionPtr revIDLastSave="0" documentId="13_ncr:1_{69E3C00C-695B-4C79-8C48-D1C897ACF702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Duomenys'25-II" sheetId="1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<sst xmlns="http://schemas.openxmlformats.org/spreadsheetml/2006/main" count="558" uniqueCount="355">
  <si>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</si>
  <si>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</si>
  <si>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</si>
  <si>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</si>
  <si>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</si>
  <si>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</si>
  <si>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</si>
  <si>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</si>
  <si>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</si>
  <si>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</si>
  <si>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</si>
  <si>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</si>
  <si>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</si>
  <si>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</si>
  <si>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</si>
  <si>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</si>
  <si>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</si>
  <si>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</si>
  <si>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</si>
  <si>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</si>
  <si>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</si>
  <si>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</si>
  <si>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</si>
  <si>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</si>
  <si>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</si>
  <si>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</si>
  <si>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</si>
  <si>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</si>
  <si>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</si>
  <si>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</si>
  <si>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</si>
  <si>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</si>
  <si>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</si>
  <si>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</si>
  <si>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</si>
  <si>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</si>
  <si>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</si>
  <si>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</si>
  <si>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</si>
  <si>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</si>
  <si>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</si>
  <si>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</si>
  <si>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</si>
  <si>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</si>
  <si>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</si>
  <si>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</si>
  <si>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</si>
  <si>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</si>
  <si>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</si>
  <si>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</si>
  <si>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</si>
  <si>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</si>
  <si>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</si>
  <si>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</si>
  <si>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</si>
  <si>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</si>
  <si>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</si>
  <si>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</si>
  <si>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</si>
  <si>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</si>
  <si>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</si>
  <si>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</si>
  <si>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</si>
  <si>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</si>
  <si>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</si>
  <si>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</si>
  <si>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</si>
  <si>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</si>
  <si>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</si>
  <si>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</si>
  <si>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</si>
  <si>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</si>
  <si>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</si>
  <si>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</si>
  <si>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</si>
  <si>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</si>
  <si>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</si>
  <si>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</si>
  <si>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</si>
  <si>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</si>
  <si>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</si>
  <si>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</si>
  <si>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</si>
  <si>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</si>
  <si>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</si>
  <si>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</si>
  <si>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</si>
  <si>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</si>
  <si>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</si>
  <si>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</si>
  <si>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</si>
  <si>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</si>
  <si>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</si>
  <si>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</si>
  <si>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</si>
  <si>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</si>
  <si>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</si>
  <si>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</si>
  <si>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</si>
  <si>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</si>
  <si>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</si>
  <si>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</si>
  <si>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</si>
  <si>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</si>
  <si>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</si>
  <si>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</si>
  <si>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</si>
  <si>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</si>
  <si>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</si>
  <si>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</si>
  <si>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</si>
  <si>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</si>
  <si>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</si>
  <si>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</si>
  <si>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</si>
  <si>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</si>
  <si>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</si>
  <si>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</si>
  <si>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</si>
  <si>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</si>
  <si>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</si>
  <si>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</si>
  <si>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</si>
  <si>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</si>
  <si>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</si>
  <si>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</si>
  <si>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</si>
  <si>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</si>
  <si>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</si>
  <si>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</si>
  <si>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</si>
  <si>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</si>
  <si>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</si>
  <si>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</si>
  <si>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</si>
  <si>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</si>
  <si>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</si>
  <si>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</si>
  <si>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</si>
  <si>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</si>
  <si>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</si>
  <si>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</si>
  <si>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</si>
  <si>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</si>
  <si>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</si>
  <si>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</si>
  <si>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</si>
  <si>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</si>
  <si>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</si>
  <si>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</si>
  <si>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</si>
  <si>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</si>
  <si>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</si>
  <si>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</si>
  <si>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</si>
  <si>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</si>
  <si>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</si>
  <si>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</si>
  <si>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</si>
  <si>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</si>
  <si>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</si>
  <si>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</si>
  <si>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</si>
  <si>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</si>
  <si>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</si>
  <si>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</si>
  <si>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</si>
  <si>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</si>
  <si>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</si>
  <si>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</si>
  <si>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</si>
  <si>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</si>
  <si>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</si>
  <si>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</si>
  <si>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</si>
  <si>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</si>
  <si>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</si>
  <si>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</si>
  <si>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</si>
  <si>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</si>
  <si>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</si>
  <si>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</si>
  <si>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</si>
  <si>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</si>
  <si>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</si>
  <si>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</si>
  <si>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</si>
  <si>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</si>
  <si>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</si>
  <si>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</si>
  <si>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</si>
  <si>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</si>
  <si>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</si>
  <si>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</si>
  <si>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</si>
  <si>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</si>
  <si>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</si>
  <si>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</si>
  <si>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</si>
  <si>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</si>
  <si>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</si>
  <si>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</si>
  <si>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</si>
  <si>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</si>
  <si>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</si>
  <si>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</si>
  <si>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</si>
  <si>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</si>
  <si>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</si>
  <si>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</si>
  <si>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</si>
  <si>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</si>
  <si>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</si>
  <si>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</si>
  <si>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</si>
  <si>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</si>
  <si>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</si>
  <si>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</si>
  <si>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</si>
  <si>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</si>
  <si>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</si>
  <si>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</si>
  <si>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</si>
  <si>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</si>
  <si>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</si>
  <si>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</si>
  <si>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</si>
  <si>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</si>
  <si>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</si>
  <si>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</si>
  <si>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</si>
  <si>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</si>
  <si>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</si>
  <si>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</si>
  <si>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</si>
  <si>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</si>
  <si>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</si>
  <si>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</si>
  <si>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</si>
  <si>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</si>
  <si>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</si>
  <si>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</si>
  <si>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</si>
  <si>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</si>
  <si>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</si>
  <si>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</si>
  <si>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</si>
  <si>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</si>
  <si>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</si>
  <si>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</si>
  <si>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</si>
  <si>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</si>
  <si>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</si>
  <si>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</si>
  <si>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</si>
  <si>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</si>
  <si>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</si>
  <si>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</si>
  <si>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</si>
  <si>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</si>
  <si>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</si>
  <si>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</si>
  <si>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</si>
  <si>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</si>
  <si>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</si>
  <si>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</si>
  <si>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</si>
  <si>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</si>
  <si>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</si>
  <si>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</si>
  <si>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</si>
  <si>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</si>
  <si>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</si>
  <si>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</si>
  <si>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</si>
  <si>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</si>
  <si>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</si>
  <si>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</si>
  <si>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</si>
  <si>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</si>
  <si>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</si>
  <si>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</si>
  <si>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</si>
  <si>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</si>
  <si>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</si>
  <si>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</si>
  <si>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</si>
  <si>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</si>
  <si>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</si>
  <si>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</si>
  <si>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</si>
  <si>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</si>
  <si>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</si>
  <si>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</si>
  <si>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</si>
  <si>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</si>
  <si>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</si>
  <si>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</si>
  <si>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</si>
  <si>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</si>
  <si>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</si>
  <si>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</si>
  <si>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</si>
  <si>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</si>
  <si>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</si>
  <si>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</si>
  <si>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</si>
  <si>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</si>
  <si>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</si>
  <si>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</si>
  <si>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</si>
  <si>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</si>
  <si>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</si>
  <si>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</si>
  <si>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</si>
  <si>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</si>
  <si>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</si>
  <si>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</si>
  <si>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</si>
  <si>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</si>
  <si>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</si>
  <si>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</si>
  <si>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</si>
  <si>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t>Variklio galia, kW</t>
  </si>
  <si>
    <t>Vidutinės degalų sąnaudos, l/100 km</t>
  </si>
  <si>
    <t>T-ROC</t>
  </si>
  <si>
    <t>ŠKODA</t>
  </si>
  <si>
    <t>FABIA</t>
  </si>
  <si>
    <t>PEUGEOT</t>
  </si>
  <si>
    <t>TIGUAN</t>
  </si>
  <si>
    <t>Q5</t>
  </si>
  <si>
    <t>INSIGNIA</t>
  </si>
  <si>
    <t>ID.4</t>
  </si>
  <si>
    <t>SEAT</t>
  </si>
  <si>
    <t>LEON</t>
  </si>
  <si>
    <t>CITROEN</t>
  </si>
  <si>
    <t>BERLINGO</t>
  </si>
  <si>
    <t>NEMO</t>
  </si>
  <si>
    <t>FIAT</t>
  </si>
  <si>
    <t>DOBLO</t>
  </si>
  <si>
    <t>PANDA</t>
  </si>
  <si>
    <t>FIORINO</t>
  </si>
  <si>
    <t xml:space="preserve">      </t>
  </si>
  <si>
    <t>CITAN</t>
  </si>
  <si>
    <t>eDUCATO</t>
  </si>
  <si>
    <t>PROACE MAX</t>
  </si>
  <si>
    <t>PROACE CITY</t>
  </si>
  <si>
    <t>PROACE</t>
  </si>
  <si>
    <t>MERCEDES BENZ</t>
  </si>
  <si>
    <t xml:space="preserve">VW </t>
  </si>
  <si>
    <t>MODEL Y</t>
  </si>
  <si>
    <t xml:space="preserve">Skaičiuojant vidutines 2025 m. II ketvirčio išlaidas degalams buvo naudojamos tuo metu galiojusios vidutinės kainos:
• elektros energijos – 0,310 Eur/kWh;
• gamtinių dujų – 1,750 Eur/kg;
• dyzelino – 1,446 Eur/l;
• 95 markės benzino – 1,412 Eur/l </t>
  </si>
  <si>
    <t>● N1 transporto priemonių kategorija</t>
  </si>
  <si>
    <r>
      <t xml:space="preserve">Vidutinėms </t>
    </r>
    <r>
      <rPr>
        <b/>
        <u/>
        <sz val="14"/>
        <rFont val="Calibri"/>
        <family val="2"/>
        <scheme val="minor"/>
      </rPr>
      <t>2025 m. II ketv.</t>
    </r>
    <r>
      <rPr>
        <b/>
        <sz val="14"/>
        <rFont val="Calibri"/>
        <family val="2"/>
        <scheme val="minor"/>
      </rPr>
      <t xml:space="preserve"> išlaidoms degalams apskaičiuoti naudoti
apibendrinti duomenys</t>
    </r>
  </si>
  <si>
    <r>
      <t>Kilus klausimų, prašome kreiptis:
Vida Danilevičiūtė Černiauskienė, el. paštas </t>
    </r>
    <r>
      <rPr>
        <i/>
        <sz val="11"/>
        <color theme="1"/>
        <rFont val="Calibri"/>
        <family val="2"/>
        <charset val="186"/>
        <scheme val="minor"/>
      </rPr>
      <t>vida.cerniauskiene@ena.lt</t>
    </r>
    <r>
      <rPr>
        <sz val="11"/>
        <color theme="1"/>
        <rFont val="Calibri"/>
        <family val="2"/>
        <charset val="186"/>
        <scheme val="minor"/>
      </rPr>
      <t>,  tel. +370 661 89 175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</si>
</sst>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000000"/>
      <name val="Cambria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10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6" fillId="0" borderId="0" xfId="0" applyNumberFormat="1" applyFont="1"/>
    <xf numFmtId="165" fontId="16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6" fillId="0" borderId="0" xfId="0" applyFont="1"/>
    <xf numFmtId="0" fontId="16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2" fontId="10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4" fillId="4" borderId="15" xfId="0" applyFont="1" applyFill="1" applyBorder="1" applyAlignment="1">
      <alignment horizontal="center" wrapText="1"/>
    </xf>
    <xf numFmtId="0" fontId="12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11" fillId="0" borderId="15" xfId="0" applyFont="1" applyBorder="1" applyAlignment="1">
      <alignment horizontal="left"/>
    </xf>
    <xf numFmtId="0" fontId="12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9" fillId="0" borderId="15" xfId="1" applyBorder="1"/>
    <xf numFmtId="164" fontId="0" fillId="0" borderId="15" xfId="0" quotePrefix="1" applyNumberFormat="1" applyBorder="1"/>
    <xf numFmtId="0" fontId="9" fillId="0" borderId="15" xfId="1" applyBorder="1" applyAlignment="1">
      <alignment horizontal="left"/>
    </xf>
    <xf numFmtId="0" fontId="9" fillId="0" borderId="9" xfId="1" applyBorder="1"/>
    <xf numFmtId="164" fontId="16" fillId="0" borderId="9" xfId="0" quotePrefix="1" applyNumberFormat="1" applyFont="1" applyBorder="1"/>
    <xf numFmtId="0" fontId="4" fillId="4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9" fillId="0" borderId="15" xfId="1" applyFill="1" applyBorder="1"/>
    <xf numFmtId="0" fontId="8" fillId="0" borderId="15" xfId="0" applyFont="1" applyBorder="1" applyAlignment="1">
      <alignment horizontal="center" vertical="center"/>
    </xf>
    <xf numFmtId="0" fontId="9" fillId="0" borderId="15" xfId="1" applyBorder="1" applyAlignment="1">
      <alignment vertical="center"/>
    </xf>
    <xf numFmtId="0" fontId="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4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7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0" fillId="10" borderId="0" xfId="0" applyFill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/>
    </xf>
    <xf numFmtId="2" fontId="6" fillId="0" borderId="9" xfId="0" applyNumberFormat="1" applyFont="1" applyBorder="1" applyAlignment="1">
      <alignment horizontal="left"/>
    </xf>
    <xf numFmtId="0" fontId="9" fillId="3" borderId="14" xfId="1" applyFill="1" applyBorder="1"/>
    <xf numFmtId="0" fontId="6" fillId="0" borderId="12" xfId="0" applyFont="1" applyBorder="1" applyAlignment="1">
      <alignment horizontal="center" vertical="center"/>
    </xf>
    <xf numFmtId="0" fontId="0" fillId="3" borderId="9" xfId="0" applyFill="1" applyBorder="1"/>
    <xf numFmtId="0" fontId="9" fillId="3" borderId="6" xfId="1" applyFill="1" applyBorder="1"/>
    <xf numFmtId="0" fontId="0" fillId="0" borderId="5" xfId="0" applyBorder="1"/>
    <xf numFmtId="0" fontId="0" fillId="3" borderId="15" xfId="0" applyFill="1" applyBorder="1"/>
    <xf numFmtId="0" fontId="9" fillId="3" borderId="15" xfId="1" applyFill="1" applyBorder="1"/>
    <xf numFmtId="2" fontId="0" fillId="0" borderId="15" xfId="0" applyNumberFormat="1" applyBorder="1" applyAlignment="1">
      <alignment horizontal="left"/>
    </xf>
    <xf numFmtId="0" fontId="6" fillId="0" borderId="15" xfId="0" applyFont="1" applyBorder="1" applyAlignment="1">
      <alignment horizontal="center"/>
    </xf>
    <xf numFmtId="2" fontId="8" fillId="0" borderId="15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2" fontId="8" fillId="0" borderId="15" xfId="0" applyNumberFormat="1" applyFont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4" fillId="7" borderId="15" xfId="0" applyFont="1" applyFill="1" applyBorder="1" applyAlignment="1">
      <alignment horizontal="center" wrapText="1"/>
    </xf>
    <xf numFmtId="0" fontId="10" fillId="7" borderId="15" xfId="0" applyFont="1" applyFill="1" applyBorder="1"/>
    <xf numFmtId="0" fontId="10" fillId="7" borderId="15" xfId="0" applyFont="1" applyFill="1" applyBorder="1" applyAlignment="1">
      <alignment horizontal="left" wrapText="1"/>
    </xf>
    <xf numFmtId="0" fontId="0" fillId="0" borderId="8" xfId="0" applyBorder="1"/>
    <xf numFmtId="0" fontId="9" fillId="0" borderId="3" xfId="1" applyBorder="1"/>
    <xf numFmtId="0" fontId="0" fillId="0" borderId="2" xfId="0" applyBorder="1"/>
    <xf numFmtId="0" fontId="9" fillId="0" borderId="14" xfId="1" applyBorder="1"/>
    <xf numFmtId="0" fontId="0" fillId="0" borderId="9" xfId="0" applyBorder="1"/>
    <xf numFmtId="0" fontId="9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1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4" fillId="3" borderId="15" xfId="0" applyFont="1" applyFill="1" applyBorder="1" applyAlignment="1">
      <alignment horizontal="left"/>
    </xf>
    <xf numFmtId="0" fontId="14" fillId="3" borderId="15" xfId="0" applyFont="1" applyFill="1" applyBorder="1"/>
    <xf numFmtId="0" fontId="22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26" fillId="0" borderId="0" xfId="0" applyFont="1"/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left"/>
    </xf>
    <xf numFmtId="0" fontId="2" fillId="0" borderId="25" xfId="0" applyFont="1" applyBorder="1" applyAlignment="1">
      <alignment horizontal="center" vertical="top"/>
    </xf>
    <xf numFmtId="2" fontId="2" fillId="8" borderId="15" xfId="0" applyNumberFormat="1" applyFont="1" applyFill="1" applyBorder="1" applyAlignment="1">
      <alignment horizontal="center"/>
    </xf>
    <xf numFmtId="2" fontId="2" fillId="0" borderId="15" xfId="0" applyNumberFormat="1" applyFont="1" applyBorder="1" applyAlignment="1">
      <alignment horizontal="center" vertical="top"/>
    </xf>
    <xf numFmtId="0" fontId="2" fillId="8" borderId="15" xfId="0" applyFont="1" applyFill="1" applyBorder="1" applyAlignment="1">
      <alignment horizontal="center" vertical="top"/>
    </xf>
    <xf numFmtId="2" fontId="7" fillId="0" borderId="1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top"/>
    </xf>
    <xf numFmtId="0" fontId="2" fillId="8" borderId="15" xfId="0" applyFont="1" applyFill="1" applyBorder="1" applyAlignment="1">
      <alignment horizontal="center" vertical="top" wrapText="1"/>
    </xf>
    <xf numFmtId="2" fontId="2" fillId="8" borderId="15" xfId="0" applyNumberFormat="1" applyFont="1" applyFill="1" applyBorder="1" applyAlignment="1">
      <alignment horizontal="center" vertical="top" wrapText="1"/>
    </xf>
    <xf numFmtId="0" fontId="2" fillId="8" borderId="19" xfId="0" applyFont="1" applyFill="1" applyBorder="1" applyAlignment="1">
      <alignment horizontal="center" vertical="top" wrapText="1"/>
    </xf>
    <xf numFmtId="2" fontId="27" fillId="8" borderId="15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2" fontId="10" fillId="4" borderId="15" xfId="0" applyNumberFormat="1" applyFont="1" applyFill="1" applyBorder="1" applyAlignment="1">
      <alignment horizontal="center" wrapText="1"/>
    </xf>
    <xf numFmtId="0" fontId="10" fillId="4" borderId="15" xfId="0" quotePrefix="1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2" fontId="10" fillId="7" borderId="15" xfId="0" applyNumberFormat="1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/>
    </xf>
    <xf numFmtId="0" fontId="10" fillId="7" borderId="15" xfId="0" quotePrefix="1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10" fillId="7" borderId="15" xfId="0" quotePrefix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7" borderId="25" xfId="0" quotePrefix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0" fillId="7" borderId="0" xfId="0" applyFont="1" applyFill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4" fillId="12" borderId="15" xfId="0" applyFont="1" applyFill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1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6" borderId="15" xfId="0" applyFont="1" applyFill="1" applyBorder="1" applyAlignment="1">
      <alignment horizontal="center" vertical="top"/>
    </xf>
    <xf numFmtId="0" fontId="7" fillId="8" borderId="15" xfId="0" applyFont="1" applyFill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8" borderId="19" xfId="0" applyFont="1" applyFill="1" applyBorder="1" applyAlignment="1">
      <alignment horizontal="center" vertical="top"/>
    </xf>
    <xf numFmtId="0" fontId="2" fillId="8" borderId="15" xfId="0" applyFont="1" applyFill="1" applyBorder="1" applyAlignment="1">
      <alignment horizontal="center" vertical="top"/>
    </xf>
    <xf numFmtId="0" fontId="4" fillId="6" borderId="25" xfId="0" applyFont="1" applyFill="1" applyBorder="1" applyAlignment="1">
      <alignment horizontal="center" vertical="top"/>
    </xf>
    <xf numFmtId="0" fontId="4" fillId="6" borderId="19" xfId="0" applyFont="1" applyFill="1" applyBorder="1" applyAlignment="1">
      <alignment horizontal="center" vertical="top"/>
    </xf>
    <xf numFmtId="0" fontId="24" fillId="0" borderId="25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 vertical="top" wrapText="1"/>
    </xf>
    <xf numFmtId="0" fontId="7" fillId="8" borderId="25" xfId="0" applyFont="1" applyFill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8" fillId="7" borderId="26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28" fillId="7" borderId="28" xfId="0" applyFont="1" applyFill="1" applyBorder="1" applyAlignment="1">
      <alignment horizontal="center" vertical="center" wrapText="1"/>
    </xf>
    <xf numFmtId="0" fontId="28" fillId="7" borderId="29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horizontal="center" vertical="center" wrapText="1"/>
    </xf>
    <xf numFmtId="0" fontId="28" fillId="7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220980</xdr:colOff>
      <xdr:row>0</xdr:row>
      <xdr:rowOff>0</xdr:rowOff>
    </xdr:from>
    <xdr:to>
      <xdr:col>7</xdr:col>
      <xdr:colOff>0</xdr:colOff>
      <xdr:row>1</xdr:row>
      <xdr:rowOff>926</xdr:rowOff>
    </xdr:to>
    <xdr:pic>
      <xdr:nvPicPr>
        <xdr:cNvPr id="3" name="Paveikslėlis 2" descr="A logo with text on it&#10;&#10;Description automatically generated, Paveikslėlis">
          <a:extLst>
            <a:ext uri="{FF2B5EF4-FFF2-40B4-BE49-F238E27FC236}">
              <a16:creationId xmlns:a16="http://schemas.microsoft.com/office/drawing/2014/main" id="{2B4F0E52-BBF7-F55B-72B9-8BC9054F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0660" y="0"/>
          <a:ext cx="1181100" cy="391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7" hidden="1" customWidth="1"/>
    <col min="12" max="12" width="13.42578125" style="16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5"/>
    </row>
    <row r="2" spans="1:15" ht="15.75" thickBot="1" x14ac:dyDescent="0.3"/>
    <row r="3" spans="1:15" ht="14.45" customHeight="1" thickBot="1" x14ac:dyDescent="0.3">
      <c r="B3" s="158" t="s">
        <v>0</v>
      </c>
      <c r="C3" s="158" t="s">
        <v>1</v>
      </c>
      <c r="D3" s="71"/>
      <c r="E3" s="158" t="s">
        <v>2</v>
      </c>
      <c r="F3" s="71"/>
      <c r="G3" s="158" t="s">
        <v>3</v>
      </c>
      <c r="H3" s="71"/>
      <c r="I3" s="159" t="s">
        <v>4</v>
      </c>
      <c r="J3" s="159"/>
      <c r="K3" s="54" t="s">
        <v>5</v>
      </c>
      <c r="L3" s="166" t="s">
        <v>6</v>
      </c>
      <c r="M3" s="55" t="s">
        <v>7</v>
      </c>
      <c r="N3" s="167" t="s">
        <v>8</v>
      </c>
    </row>
    <row r="4" spans="1:15" ht="15.75" thickBot="1" x14ac:dyDescent="0.3">
      <c r="B4" s="158"/>
      <c r="C4" s="158"/>
      <c r="D4" s="71"/>
      <c r="E4" s="158"/>
      <c r="F4" s="71"/>
      <c r="G4" s="158"/>
      <c r="H4" s="71"/>
      <c r="I4" s="159"/>
      <c r="J4" s="159"/>
      <c r="K4" s="56"/>
      <c r="L4" s="166"/>
      <c r="M4" s="57"/>
      <c r="N4" s="167"/>
    </row>
    <row r="5" spans="1:15" ht="14.1" customHeight="1" thickBot="1" x14ac:dyDescent="0.3">
      <c r="B5" s="158"/>
      <c r="C5" s="158"/>
      <c r="D5" s="72" t="s">
        <v>9</v>
      </c>
      <c r="E5" s="158"/>
      <c r="F5" s="72" t="s">
        <v>9</v>
      </c>
      <c r="G5" s="158"/>
      <c r="H5" s="72" t="s">
        <v>9</v>
      </c>
      <c r="I5" s="58" t="s">
        <v>10</v>
      </c>
      <c r="J5" s="58" t="s">
        <v>11</v>
      </c>
      <c r="K5" s="56"/>
      <c r="L5" s="166"/>
      <c r="M5" s="57"/>
      <c r="N5" s="167"/>
    </row>
    <row r="6" spans="1:15" ht="15.75" thickBot="1" x14ac:dyDescent="0.3">
      <c r="B6" s="165" t="s">
        <v>12</v>
      </c>
      <c r="C6" s="165" t="s">
        <v>13</v>
      </c>
      <c r="D6" s="160">
        <v>370757</v>
      </c>
      <c r="E6" s="163" t="s">
        <v>14</v>
      </c>
      <c r="F6" s="160">
        <v>49039</v>
      </c>
      <c r="G6" s="164" t="s">
        <v>15</v>
      </c>
      <c r="H6" s="160">
        <v>15460</v>
      </c>
      <c r="I6" s="129">
        <v>55</v>
      </c>
      <c r="J6" s="49">
        <v>3353</v>
      </c>
      <c r="K6" s="48" t="s">
        <v>16</v>
      </c>
      <c r="L6" s="60">
        <v>6.5</v>
      </c>
      <c r="M6" s="66" t="s">
        <v>17</v>
      </c>
      <c r="N6" s="67">
        <f>L6*J6</f>
        <v>21794.5</v>
      </c>
    </row>
    <row r="7" spans="1:15" ht="15.75" thickBot="1" x14ac:dyDescent="0.3">
      <c r="B7" s="165"/>
      <c r="C7" s="165"/>
      <c r="D7" s="160"/>
      <c r="E7" s="163"/>
      <c r="F7" s="160"/>
      <c r="G7" s="164"/>
      <c r="H7" s="160"/>
      <c r="I7" s="129">
        <v>74</v>
      </c>
      <c r="J7" s="47">
        <v>1723</v>
      </c>
      <c r="K7" s="48" t="s">
        <v>18</v>
      </c>
      <c r="L7" s="60">
        <v>8.1</v>
      </c>
      <c r="M7" s="66" t="s">
        <v>19</v>
      </c>
      <c r="N7" s="67">
        <f t="shared" ref="N7:N65" si="0">L7*J7</f>
        <v>13956.3</v>
      </c>
    </row>
    <row r="8" spans="1:15" ht="15.75" thickBot="1" x14ac:dyDescent="0.3">
      <c r="B8" s="165"/>
      <c r="C8" s="165"/>
      <c r="D8" s="160"/>
      <c r="E8" s="163"/>
      <c r="F8" s="160"/>
      <c r="G8" s="164"/>
      <c r="H8" s="160"/>
      <c r="I8" s="129">
        <v>85</v>
      </c>
      <c r="J8" s="47">
        <v>1193</v>
      </c>
      <c r="K8" s="48" t="s">
        <v>20</v>
      </c>
      <c r="L8" s="60">
        <v>8.4</v>
      </c>
      <c r="M8" s="66" t="s">
        <v>21</v>
      </c>
      <c r="N8" s="67">
        <f t="shared" si="0"/>
        <v>10021.200000000001</v>
      </c>
      <c r="O8" s="24"/>
    </row>
    <row r="9" spans="1:15" ht="15.75" thickBot="1" x14ac:dyDescent="0.3">
      <c r="B9" s="165"/>
      <c r="C9" s="165"/>
      <c r="D9" s="160"/>
      <c r="E9" s="163"/>
      <c r="F9" s="160"/>
      <c r="G9" s="161" t="s">
        <v>22</v>
      </c>
      <c r="H9" s="160">
        <v>12307</v>
      </c>
      <c r="I9" s="129">
        <v>110</v>
      </c>
      <c r="J9" s="47">
        <v>3313</v>
      </c>
      <c r="K9" s="48" t="s">
        <v>23</v>
      </c>
      <c r="L9" s="60">
        <v>8.8000000000000007</v>
      </c>
      <c r="M9" s="73" t="s">
        <v>24</v>
      </c>
      <c r="N9" s="67">
        <f t="shared" si="0"/>
        <v>29154.400000000001</v>
      </c>
    </row>
    <row r="10" spans="1:15" ht="15.75" thickBot="1" x14ac:dyDescent="0.3">
      <c r="B10" s="165"/>
      <c r="C10" s="165"/>
      <c r="D10" s="160"/>
      <c r="E10" s="163"/>
      <c r="F10" s="160"/>
      <c r="G10" s="161"/>
      <c r="H10" s="160"/>
      <c r="I10" s="129">
        <v>66</v>
      </c>
      <c r="J10" s="47">
        <v>1530</v>
      </c>
      <c r="K10" s="48" t="s">
        <v>25</v>
      </c>
      <c r="L10" s="60">
        <v>8.8000000000000007</v>
      </c>
      <c r="M10" s="73" t="s">
        <v>26</v>
      </c>
      <c r="N10" s="67">
        <f t="shared" si="0"/>
        <v>13464.000000000002</v>
      </c>
    </row>
    <row r="11" spans="1:15" ht="15.75" thickBot="1" x14ac:dyDescent="0.3">
      <c r="B11" s="165"/>
      <c r="C11" s="165"/>
      <c r="D11" s="160"/>
      <c r="E11" s="163"/>
      <c r="F11" s="160"/>
      <c r="G11" s="161"/>
      <c r="H11" s="160"/>
      <c r="I11" s="129">
        <v>92</v>
      </c>
      <c r="J11" s="47">
        <v>1497</v>
      </c>
      <c r="K11" s="48" t="s">
        <v>27</v>
      </c>
      <c r="L11" s="60">
        <v>8.6999999999999993</v>
      </c>
      <c r="M11" s="73" t="s">
        <v>28</v>
      </c>
      <c r="N11" s="67">
        <f t="shared" si="0"/>
        <v>13023.9</v>
      </c>
    </row>
    <row r="12" spans="1:15" ht="15.75" thickBot="1" x14ac:dyDescent="0.3">
      <c r="B12" s="165"/>
      <c r="C12" s="165"/>
      <c r="D12" s="160"/>
      <c r="E12" s="163"/>
      <c r="F12" s="160"/>
      <c r="G12" s="161" t="s">
        <v>29</v>
      </c>
      <c r="H12" s="160">
        <v>3964</v>
      </c>
      <c r="I12" s="129">
        <v>55</v>
      </c>
      <c r="J12" s="47">
        <v>868</v>
      </c>
      <c r="K12" s="48" t="s">
        <v>30</v>
      </c>
      <c r="L12" s="60">
        <v>6.45</v>
      </c>
      <c r="M12" s="73" t="s">
        <v>31</v>
      </c>
      <c r="N12" s="67">
        <f t="shared" si="0"/>
        <v>5598.6</v>
      </c>
    </row>
    <row r="13" spans="1:15" ht="15.75" thickBot="1" x14ac:dyDescent="0.3">
      <c r="B13" s="165"/>
      <c r="C13" s="165"/>
      <c r="D13" s="160"/>
      <c r="E13" s="163"/>
      <c r="F13" s="160"/>
      <c r="G13" s="161"/>
      <c r="H13" s="160"/>
      <c r="I13" s="129">
        <v>44</v>
      </c>
      <c r="J13" s="47">
        <v>845</v>
      </c>
      <c r="K13" s="48" t="s">
        <v>32</v>
      </c>
      <c r="L13" s="60">
        <v>5.5</v>
      </c>
      <c r="M13" s="66" t="s">
        <v>33</v>
      </c>
      <c r="N13" s="67">
        <f t="shared" si="0"/>
        <v>4647.5</v>
      </c>
    </row>
    <row r="14" spans="1:15" ht="15.75" thickBot="1" x14ac:dyDescent="0.3">
      <c r="B14" s="165"/>
      <c r="C14" s="165"/>
      <c r="D14" s="160"/>
      <c r="E14" s="163"/>
      <c r="F14" s="160"/>
      <c r="G14" s="161"/>
      <c r="H14" s="160"/>
      <c r="I14" s="129">
        <v>47</v>
      </c>
      <c r="J14" s="47">
        <v>518</v>
      </c>
      <c r="K14" s="48" t="s">
        <v>34</v>
      </c>
      <c r="L14" s="60">
        <v>5.95</v>
      </c>
      <c r="M14" s="66" t="s">
        <v>35</v>
      </c>
      <c r="N14" s="67">
        <f t="shared" si="0"/>
        <v>3082.1</v>
      </c>
    </row>
    <row r="15" spans="1:15" ht="15.75" thickBot="1" x14ac:dyDescent="0.3">
      <c r="B15" s="165"/>
      <c r="C15" s="165"/>
      <c r="D15" s="160"/>
      <c r="E15" s="162" t="s">
        <v>36</v>
      </c>
      <c r="F15" s="160">
        <v>42048</v>
      </c>
      <c r="G15" s="161" t="s">
        <v>37</v>
      </c>
      <c r="H15" s="160">
        <v>8869</v>
      </c>
      <c r="I15" s="129">
        <v>64</v>
      </c>
      <c r="J15" s="49">
        <v>2546</v>
      </c>
      <c r="K15" s="48" t="s">
        <v>38</v>
      </c>
      <c r="L15" s="60">
        <v>6</v>
      </c>
      <c r="M15" s="66" t="s">
        <v>39</v>
      </c>
      <c r="N15" s="67">
        <f t="shared" si="0"/>
        <v>15276</v>
      </c>
    </row>
    <row r="16" spans="1:15" ht="15.75" thickBot="1" x14ac:dyDescent="0.3">
      <c r="B16" s="165"/>
      <c r="C16" s="165"/>
      <c r="D16" s="160"/>
      <c r="E16" s="162"/>
      <c r="F16" s="160"/>
      <c r="G16" s="161"/>
      <c r="H16" s="160"/>
      <c r="I16" s="129">
        <v>50</v>
      </c>
      <c r="J16" s="49">
        <v>1128</v>
      </c>
      <c r="K16" s="48" t="s">
        <v>40</v>
      </c>
      <c r="L16" s="60">
        <v>5.7</v>
      </c>
      <c r="M16" s="66" t="s">
        <v>41</v>
      </c>
      <c r="N16" s="67">
        <f t="shared" si="0"/>
        <v>6429.6</v>
      </c>
    </row>
    <row r="17" spans="2:16" ht="15.75" thickBot="1" x14ac:dyDescent="0.3">
      <c r="B17" s="165"/>
      <c r="C17" s="165"/>
      <c r="D17" s="160"/>
      <c r="E17" s="162"/>
      <c r="F17" s="160"/>
      <c r="G17" s="161"/>
      <c r="H17" s="160"/>
      <c r="I17" s="129">
        <v>82</v>
      </c>
      <c r="J17" s="49">
        <v>922</v>
      </c>
      <c r="K17" s="48" t="s">
        <v>42</v>
      </c>
      <c r="L17" s="60">
        <v>6.4</v>
      </c>
      <c r="M17" s="66" t="s">
        <v>43</v>
      </c>
      <c r="N17" s="67">
        <f t="shared" si="0"/>
        <v>5900.8</v>
      </c>
    </row>
    <row r="18" spans="2:16" ht="15.75" thickBot="1" x14ac:dyDescent="0.3">
      <c r="B18" s="165"/>
      <c r="C18" s="165"/>
      <c r="D18" s="160"/>
      <c r="E18" s="162"/>
      <c r="F18" s="160"/>
      <c r="G18" s="161" t="s">
        <v>44</v>
      </c>
      <c r="H18" s="160">
        <v>7507</v>
      </c>
      <c r="I18" s="74">
        <v>97</v>
      </c>
      <c r="J18" s="47">
        <v>2565</v>
      </c>
      <c r="K18" s="48" t="s">
        <v>45</v>
      </c>
      <c r="L18" s="60">
        <v>6.8</v>
      </c>
      <c r="M18" s="66" t="s">
        <v>46</v>
      </c>
      <c r="N18" s="67">
        <f t="shared" si="0"/>
        <v>17442</v>
      </c>
    </row>
    <row r="19" spans="2:16" ht="15.75" thickBot="1" x14ac:dyDescent="0.3">
      <c r="B19" s="165"/>
      <c r="C19" s="165"/>
      <c r="D19" s="160"/>
      <c r="E19" s="162"/>
      <c r="F19" s="160"/>
      <c r="G19" s="161"/>
      <c r="H19" s="160"/>
      <c r="I19" s="74">
        <v>81</v>
      </c>
      <c r="J19" s="47">
        <v>1903</v>
      </c>
      <c r="K19" s="48" t="s">
        <v>47</v>
      </c>
      <c r="L19" s="60">
        <v>7.4</v>
      </c>
      <c r="M19" s="66" t="s">
        <v>48</v>
      </c>
      <c r="N19" s="67">
        <f t="shared" si="0"/>
        <v>14082.2</v>
      </c>
    </row>
    <row r="20" spans="2:16" ht="15.75" thickBot="1" x14ac:dyDescent="0.3">
      <c r="B20" s="165"/>
      <c r="C20" s="165"/>
      <c r="D20" s="160"/>
      <c r="E20" s="162"/>
      <c r="F20" s="160"/>
      <c r="G20" s="161"/>
      <c r="H20" s="160"/>
      <c r="I20" s="74">
        <v>71</v>
      </c>
      <c r="J20" s="47">
        <v>1000</v>
      </c>
      <c r="K20" s="48" t="s">
        <v>49</v>
      </c>
      <c r="L20" s="60">
        <v>6.8</v>
      </c>
      <c r="M20" s="66" t="s">
        <v>50</v>
      </c>
      <c r="N20" s="67">
        <f t="shared" si="0"/>
        <v>6800</v>
      </c>
    </row>
    <row r="21" spans="2:16" ht="15.75" thickBot="1" x14ac:dyDescent="0.3">
      <c r="B21" s="165"/>
      <c r="C21" s="165"/>
      <c r="D21" s="160"/>
      <c r="E21" s="162"/>
      <c r="F21" s="160"/>
      <c r="G21" s="161" t="s">
        <v>51</v>
      </c>
      <c r="H21" s="160">
        <v>6267</v>
      </c>
      <c r="I21" s="128">
        <v>108</v>
      </c>
      <c r="J21" s="49">
        <v>3132</v>
      </c>
      <c r="K21" s="48" t="s">
        <v>52</v>
      </c>
      <c r="L21" s="60">
        <v>6.6</v>
      </c>
      <c r="M21" s="66" t="s">
        <v>53</v>
      </c>
      <c r="N21" s="67">
        <f t="shared" si="0"/>
        <v>20671.199999999997</v>
      </c>
    </row>
    <row r="22" spans="2:16" ht="15.75" thickBot="1" x14ac:dyDescent="0.3">
      <c r="B22" s="165"/>
      <c r="C22" s="165"/>
      <c r="D22" s="160"/>
      <c r="E22" s="162"/>
      <c r="F22" s="160"/>
      <c r="G22" s="161"/>
      <c r="H22" s="160"/>
      <c r="I22" s="128">
        <v>95</v>
      </c>
      <c r="J22" s="49">
        <v>1484</v>
      </c>
      <c r="K22" s="48" t="s">
        <v>54</v>
      </c>
      <c r="L22" s="60">
        <v>7.2</v>
      </c>
      <c r="M22" s="66" t="s">
        <v>55</v>
      </c>
      <c r="N22" s="67">
        <f t="shared" si="0"/>
        <v>10684.800000000001</v>
      </c>
    </row>
    <row r="23" spans="2:16" ht="15.75" thickBot="1" x14ac:dyDescent="0.3">
      <c r="B23" s="165"/>
      <c r="C23" s="165"/>
      <c r="D23" s="160"/>
      <c r="E23" s="162"/>
      <c r="F23" s="160"/>
      <c r="G23" s="161"/>
      <c r="H23" s="160"/>
      <c r="I23" s="128">
        <v>112</v>
      </c>
      <c r="J23" s="49">
        <v>700</v>
      </c>
      <c r="K23" s="48" t="s">
        <v>56</v>
      </c>
      <c r="L23" s="60">
        <v>6.95</v>
      </c>
      <c r="M23" s="66" t="s">
        <v>57</v>
      </c>
      <c r="N23" s="67">
        <f t="shared" si="0"/>
        <v>4865</v>
      </c>
    </row>
    <row r="24" spans="2:16" ht="15.75" thickBot="1" x14ac:dyDescent="0.3">
      <c r="B24" s="165"/>
      <c r="C24" s="165"/>
      <c r="D24" s="160"/>
      <c r="E24" s="162" t="s">
        <v>58</v>
      </c>
      <c r="F24" s="160">
        <v>33909</v>
      </c>
      <c r="G24" s="161" t="s">
        <v>59</v>
      </c>
      <c r="H24" s="160">
        <v>8420</v>
      </c>
      <c r="I24" s="47">
        <v>92</v>
      </c>
      <c r="J24" s="47">
        <v>2005</v>
      </c>
      <c r="K24" s="48" t="s">
        <v>60</v>
      </c>
      <c r="L24" s="60">
        <v>8.9</v>
      </c>
      <c r="M24" s="75" t="s">
        <v>61</v>
      </c>
      <c r="N24" s="67">
        <f t="shared" si="0"/>
        <v>17844.5</v>
      </c>
    </row>
    <row r="25" spans="2:16" ht="15.75" thickBot="1" x14ac:dyDescent="0.3">
      <c r="B25" s="165"/>
      <c r="C25" s="165"/>
      <c r="D25" s="160"/>
      <c r="E25" s="162"/>
      <c r="F25" s="160"/>
      <c r="G25" s="161"/>
      <c r="H25" s="160"/>
      <c r="I25" s="47">
        <v>74</v>
      </c>
      <c r="J25" s="47">
        <v>1983</v>
      </c>
      <c r="K25" s="48" t="s">
        <v>62</v>
      </c>
      <c r="L25" s="60">
        <v>7.9</v>
      </c>
      <c r="M25" s="75" t="s">
        <v>63</v>
      </c>
      <c r="N25" s="67">
        <f t="shared" si="0"/>
        <v>15665.7</v>
      </c>
    </row>
    <row r="26" spans="2:16" ht="15.75" thickBot="1" x14ac:dyDescent="0.3">
      <c r="B26" s="165"/>
      <c r="C26" s="165"/>
      <c r="D26" s="160"/>
      <c r="E26" s="162"/>
      <c r="F26" s="160"/>
      <c r="G26" s="161"/>
      <c r="H26" s="160"/>
      <c r="I26" s="47">
        <v>96</v>
      </c>
      <c r="J26" s="47">
        <v>741</v>
      </c>
      <c r="K26" s="48" t="s">
        <v>64</v>
      </c>
      <c r="L26" s="60">
        <v>7.95</v>
      </c>
      <c r="M26" s="75" t="s">
        <v>65</v>
      </c>
      <c r="N26" s="67">
        <f t="shared" si="0"/>
        <v>5890.95</v>
      </c>
    </row>
    <row r="27" spans="2:16" ht="15.75" thickBot="1" x14ac:dyDescent="0.3">
      <c r="B27" s="165"/>
      <c r="C27" s="165"/>
      <c r="D27" s="160"/>
      <c r="E27" s="162"/>
      <c r="F27" s="160"/>
      <c r="G27" s="161">
        <v>80</v>
      </c>
      <c r="H27" s="160">
        <v>7812</v>
      </c>
      <c r="I27" s="47">
        <v>66</v>
      </c>
      <c r="J27" s="47">
        <v>4232</v>
      </c>
      <c r="K27" s="48" t="s">
        <v>66</v>
      </c>
      <c r="L27" s="60">
        <v>6.7</v>
      </c>
      <c r="M27" s="66" t="s">
        <v>67</v>
      </c>
      <c r="N27" s="67">
        <f t="shared" si="0"/>
        <v>28354.400000000001</v>
      </c>
    </row>
    <row r="28" spans="2:16" ht="15.75" thickBot="1" x14ac:dyDescent="0.3">
      <c r="B28" s="165"/>
      <c r="C28" s="165"/>
      <c r="D28" s="160"/>
      <c r="E28" s="162"/>
      <c r="F28" s="160"/>
      <c r="G28" s="161"/>
      <c r="H28" s="160"/>
      <c r="I28" s="47">
        <v>85</v>
      </c>
      <c r="J28" s="47">
        <v>1244</v>
      </c>
      <c r="K28" s="48" t="s">
        <v>68</v>
      </c>
      <c r="L28" s="60">
        <v>7.4</v>
      </c>
      <c r="M28" s="66" t="s">
        <v>67</v>
      </c>
      <c r="N28" s="67">
        <f t="shared" si="0"/>
        <v>9205.6</v>
      </c>
    </row>
    <row r="29" spans="2:16" ht="15.75" thickBot="1" x14ac:dyDescent="0.3">
      <c r="B29" s="165"/>
      <c r="C29" s="165"/>
      <c r="D29" s="160"/>
      <c r="E29" s="162"/>
      <c r="F29" s="160"/>
      <c r="G29" s="161"/>
      <c r="H29" s="160"/>
      <c r="I29" s="47">
        <v>55</v>
      </c>
      <c r="J29" s="47">
        <v>505</v>
      </c>
      <c r="K29" s="48" t="s">
        <v>69</v>
      </c>
      <c r="L29" s="60">
        <v>6.5</v>
      </c>
      <c r="M29" s="66" t="s">
        <v>70</v>
      </c>
      <c r="N29" s="67">
        <f t="shared" si="0"/>
        <v>3282.5</v>
      </c>
    </row>
    <row r="30" spans="2:16" ht="15.75" thickBot="1" x14ac:dyDescent="0.3">
      <c r="B30" s="165"/>
      <c r="C30" s="165"/>
      <c r="D30" s="160"/>
      <c r="E30" s="162"/>
      <c r="F30" s="160"/>
      <c r="G30" s="161" t="s">
        <v>71</v>
      </c>
      <c r="H30" s="160">
        <v>4649</v>
      </c>
      <c r="I30" s="47">
        <v>121</v>
      </c>
      <c r="J30" s="47">
        <v>732</v>
      </c>
      <c r="K30" s="48" t="s">
        <v>72</v>
      </c>
      <c r="L30" s="60">
        <v>10.4</v>
      </c>
      <c r="M30" s="66" t="s">
        <v>73</v>
      </c>
      <c r="N30" s="67">
        <f t="shared" si="0"/>
        <v>7612.8</v>
      </c>
    </row>
    <row r="31" spans="2:16" ht="15.75" thickBot="1" x14ac:dyDescent="0.3">
      <c r="B31" s="165"/>
      <c r="C31" s="165"/>
      <c r="D31" s="160"/>
      <c r="E31" s="162"/>
      <c r="F31" s="160"/>
      <c r="G31" s="161"/>
      <c r="H31" s="160"/>
      <c r="I31" s="47">
        <v>125</v>
      </c>
      <c r="J31" s="47">
        <v>644</v>
      </c>
      <c r="K31" s="48" t="s">
        <v>74</v>
      </c>
      <c r="L31" s="60">
        <v>10.5</v>
      </c>
      <c r="M31" s="66" t="s">
        <v>75</v>
      </c>
      <c r="N31" s="67">
        <f t="shared" si="0"/>
        <v>6762</v>
      </c>
      <c r="P31" s="33" t="s">
        <v>76</v>
      </c>
    </row>
    <row r="32" spans="2:16" ht="15.75" thickBot="1" x14ac:dyDescent="0.3">
      <c r="B32" s="165"/>
      <c r="C32" s="165"/>
      <c r="D32" s="160"/>
      <c r="E32" s="162"/>
      <c r="F32" s="160"/>
      <c r="G32" s="161"/>
      <c r="H32" s="160"/>
      <c r="I32" s="47">
        <v>110</v>
      </c>
      <c r="J32" s="47">
        <v>511</v>
      </c>
      <c r="K32" s="48" t="s">
        <v>77</v>
      </c>
      <c r="L32" s="60">
        <v>8.4499999999999993</v>
      </c>
      <c r="M32" s="66" t="s">
        <v>78</v>
      </c>
      <c r="N32" s="67">
        <f t="shared" si="0"/>
        <v>4317.95</v>
      </c>
      <c r="P32" s="39" t="s">
        <v>79</v>
      </c>
    </row>
    <row r="33" spans="2:16" ht="18.75" x14ac:dyDescent="0.3">
      <c r="B33" s="29"/>
      <c r="C33" s="27"/>
      <c r="D33" s="27"/>
      <c r="E33" s="29"/>
      <c r="F33" s="27"/>
      <c r="G33" s="29"/>
      <c r="H33" s="27"/>
      <c r="I33" s="4"/>
      <c r="J33" s="42">
        <f>SUM(J6:J32)</f>
        <v>42817</v>
      </c>
      <c r="K33" s="34"/>
      <c r="L33" s="35"/>
      <c r="M33" s="69"/>
      <c r="N33" s="70">
        <f>SUM(N6:N32)</f>
        <v>315830.5</v>
      </c>
      <c r="P33" s="38">
        <f>N33/J33</f>
        <v>7.3762874559170424</v>
      </c>
    </row>
    <row r="34" spans="2:16" x14ac:dyDescent="0.25">
      <c r="B34" s="28"/>
      <c r="C34" s="32"/>
      <c r="D34" s="26"/>
      <c r="E34" s="30"/>
      <c r="F34" s="26"/>
      <c r="G34" s="28"/>
      <c r="H34" s="26"/>
      <c r="I34" s="4"/>
      <c r="J34" s="6"/>
      <c r="K34" s="34"/>
      <c r="L34" s="35"/>
      <c r="M34" s="12"/>
      <c r="N34" s="36"/>
    </row>
    <row r="35" spans="2:16" ht="15.75" thickBot="1" x14ac:dyDescent="0.3">
      <c r="B35" s="28"/>
      <c r="C35" s="32"/>
      <c r="D35" s="26"/>
      <c r="E35" s="30"/>
      <c r="F35" s="26"/>
      <c r="G35" s="28"/>
      <c r="H35" s="26"/>
      <c r="I35" s="43"/>
      <c r="J35" s="44"/>
      <c r="K35" s="52"/>
      <c r="L35" s="19"/>
      <c r="M35" s="12"/>
      <c r="N35" s="65"/>
    </row>
    <row r="36" spans="2:16" ht="15.75" thickBot="1" x14ac:dyDescent="0.3">
      <c r="B36" s="158" t="s">
        <v>0</v>
      </c>
      <c r="C36" s="158" t="s">
        <v>1</v>
      </c>
      <c r="D36" s="158"/>
      <c r="E36" s="158" t="s">
        <v>2</v>
      </c>
      <c r="F36" s="158"/>
      <c r="G36" s="158" t="s">
        <v>3</v>
      </c>
      <c r="H36" s="158"/>
      <c r="I36" s="159" t="s">
        <v>4</v>
      </c>
      <c r="J36" s="159"/>
      <c r="K36" s="54" t="s">
        <v>5</v>
      </c>
      <c r="L36" s="166" t="s">
        <v>6</v>
      </c>
      <c r="M36" s="55" t="s">
        <v>7</v>
      </c>
      <c r="N36" s="167" t="s">
        <v>8</v>
      </c>
    </row>
    <row r="37" spans="2:16" ht="15.75" thickBot="1" x14ac:dyDescent="0.3">
      <c r="B37" s="158"/>
      <c r="C37" s="158"/>
      <c r="D37" s="158"/>
      <c r="E37" s="158"/>
      <c r="F37" s="158"/>
      <c r="G37" s="158"/>
      <c r="H37" s="158"/>
      <c r="I37" s="159"/>
      <c r="J37" s="159"/>
      <c r="K37" s="56"/>
      <c r="L37" s="166"/>
      <c r="M37" s="57"/>
      <c r="N37" s="167"/>
    </row>
    <row r="38" spans="2:16" ht="15.75" thickBot="1" x14ac:dyDescent="0.3">
      <c r="B38" s="158"/>
      <c r="C38" s="158"/>
      <c r="D38" s="158"/>
      <c r="E38" s="158"/>
      <c r="F38" s="158"/>
      <c r="G38" s="158"/>
      <c r="H38" s="158"/>
      <c r="I38" s="58" t="s">
        <v>10</v>
      </c>
      <c r="J38" s="58" t="s">
        <v>11</v>
      </c>
      <c r="K38" s="56"/>
      <c r="L38" s="166"/>
      <c r="M38" s="57"/>
      <c r="N38" s="167"/>
    </row>
    <row r="39" spans="2:16" ht="15.75" thickBot="1" x14ac:dyDescent="0.3">
      <c r="B39" s="165" t="s">
        <v>12</v>
      </c>
      <c r="C39" s="165" t="s">
        <v>80</v>
      </c>
      <c r="D39" s="160">
        <v>1095457</v>
      </c>
      <c r="E39" s="162" t="s">
        <v>14</v>
      </c>
      <c r="F39" s="160">
        <v>219567</v>
      </c>
      <c r="G39" s="161" t="s">
        <v>22</v>
      </c>
      <c r="H39" s="160">
        <v>78205</v>
      </c>
      <c r="I39" s="47">
        <v>103</v>
      </c>
      <c r="J39" s="47">
        <v>16827</v>
      </c>
      <c r="K39" s="48" t="s">
        <v>81</v>
      </c>
      <c r="L39" s="60">
        <v>5.4</v>
      </c>
      <c r="M39" s="66" t="s">
        <v>82</v>
      </c>
      <c r="N39" s="67">
        <f t="shared" si="0"/>
        <v>90865.8</v>
      </c>
    </row>
    <row r="40" spans="2:16" ht="15.75" thickBot="1" x14ac:dyDescent="0.3">
      <c r="B40" s="165"/>
      <c r="C40" s="165"/>
      <c r="D40" s="160"/>
      <c r="E40" s="162"/>
      <c r="F40" s="160"/>
      <c r="G40" s="161"/>
      <c r="H40" s="160"/>
      <c r="I40" s="47">
        <v>81</v>
      </c>
      <c r="J40" s="47">
        <v>13833</v>
      </c>
      <c r="K40" s="48" t="s">
        <v>83</v>
      </c>
      <c r="L40" s="60">
        <v>5.2</v>
      </c>
      <c r="M40" s="66" t="s">
        <v>84</v>
      </c>
      <c r="N40" s="67">
        <f t="shared" si="0"/>
        <v>71931.600000000006</v>
      </c>
    </row>
    <row r="41" spans="2:16" ht="15.75" thickBot="1" x14ac:dyDescent="0.3">
      <c r="B41" s="165"/>
      <c r="C41" s="165"/>
      <c r="D41" s="160"/>
      <c r="E41" s="162"/>
      <c r="F41" s="160"/>
      <c r="G41" s="161"/>
      <c r="H41" s="160"/>
      <c r="I41" s="47">
        <v>66</v>
      </c>
      <c r="J41" s="47">
        <v>11173</v>
      </c>
      <c r="K41" s="48" t="s">
        <v>85</v>
      </c>
      <c r="L41" s="60">
        <v>4.2</v>
      </c>
      <c r="M41" s="66" t="s">
        <v>86</v>
      </c>
      <c r="N41" s="67">
        <f t="shared" si="0"/>
        <v>46926.6</v>
      </c>
    </row>
    <row r="42" spans="2:16" ht="15.75" thickBot="1" x14ac:dyDescent="0.3">
      <c r="B42" s="165"/>
      <c r="C42" s="165"/>
      <c r="D42" s="160"/>
      <c r="E42" s="162"/>
      <c r="F42" s="160"/>
      <c r="G42" s="161" t="s">
        <v>15</v>
      </c>
      <c r="H42" s="160">
        <v>43592</v>
      </c>
      <c r="I42" s="47">
        <v>66</v>
      </c>
      <c r="J42" s="47">
        <v>12711</v>
      </c>
      <c r="K42" s="48" t="s">
        <v>87</v>
      </c>
      <c r="L42" s="60">
        <v>4.5999999999999996</v>
      </c>
      <c r="M42" s="66" t="s">
        <v>88</v>
      </c>
      <c r="N42" s="67">
        <f t="shared" si="0"/>
        <v>58470.6</v>
      </c>
    </row>
    <row r="43" spans="2:16" ht="15.75" thickBot="1" x14ac:dyDescent="0.3">
      <c r="B43" s="165"/>
      <c r="C43" s="165"/>
      <c r="D43" s="160"/>
      <c r="E43" s="162"/>
      <c r="F43" s="160"/>
      <c r="G43" s="161"/>
      <c r="H43" s="160"/>
      <c r="I43" s="47">
        <v>77</v>
      </c>
      <c r="J43" s="47">
        <v>9371</v>
      </c>
      <c r="K43" s="48" t="s">
        <v>89</v>
      </c>
      <c r="L43" s="60">
        <v>4.5</v>
      </c>
      <c r="M43" s="66" t="s">
        <v>90</v>
      </c>
      <c r="N43" s="67">
        <f t="shared" si="0"/>
        <v>42169.5</v>
      </c>
    </row>
    <row r="44" spans="2:16" ht="15.75" thickBot="1" x14ac:dyDescent="0.3">
      <c r="B44" s="165"/>
      <c r="C44" s="165"/>
      <c r="D44" s="160"/>
      <c r="E44" s="162"/>
      <c r="F44" s="160"/>
      <c r="G44" s="161"/>
      <c r="H44" s="160"/>
      <c r="I44" s="47">
        <v>81</v>
      </c>
      <c r="J44" s="47">
        <v>5747</v>
      </c>
      <c r="K44" s="48" t="s">
        <v>91</v>
      </c>
      <c r="L44" s="60">
        <v>5.0999999999999996</v>
      </c>
      <c r="M44" s="66" t="s">
        <v>92</v>
      </c>
      <c r="N44" s="67">
        <f t="shared" si="0"/>
        <v>29309.699999999997</v>
      </c>
    </row>
    <row r="45" spans="2:16" ht="15.75" thickBot="1" x14ac:dyDescent="0.3">
      <c r="B45" s="165"/>
      <c r="C45" s="165"/>
      <c r="D45" s="160"/>
      <c r="E45" s="162"/>
      <c r="F45" s="160"/>
      <c r="G45" s="161" t="s">
        <v>93</v>
      </c>
      <c r="H45" s="160">
        <v>17666</v>
      </c>
      <c r="I45" s="47">
        <v>77</v>
      </c>
      <c r="J45" s="47">
        <v>7218</v>
      </c>
      <c r="K45" s="48" t="s">
        <v>94</v>
      </c>
      <c r="L45" s="60">
        <v>5.0999999999999996</v>
      </c>
      <c r="M45" s="66" t="s">
        <v>95</v>
      </c>
      <c r="N45" s="67">
        <f t="shared" si="0"/>
        <v>36811.799999999996</v>
      </c>
    </row>
    <row r="46" spans="2:16" ht="15.75" thickBot="1" x14ac:dyDescent="0.3">
      <c r="B46" s="165"/>
      <c r="C46" s="165"/>
      <c r="D46" s="160"/>
      <c r="E46" s="162"/>
      <c r="F46" s="160"/>
      <c r="G46" s="161"/>
      <c r="H46" s="160"/>
      <c r="I46" s="47">
        <v>103</v>
      </c>
      <c r="J46" s="47">
        <v>5153</v>
      </c>
      <c r="K46" s="48" t="s">
        <v>96</v>
      </c>
      <c r="L46" s="60">
        <v>5.5</v>
      </c>
      <c r="M46" s="66" t="s">
        <v>97</v>
      </c>
      <c r="N46" s="67">
        <f t="shared" si="0"/>
        <v>28341.5</v>
      </c>
    </row>
    <row r="47" spans="2:16" ht="15.75" thickBot="1" x14ac:dyDescent="0.3">
      <c r="B47" s="165"/>
      <c r="C47" s="165"/>
      <c r="D47" s="160"/>
      <c r="E47" s="162"/>
      <c r="F47" s="160"/>
      <c r="G47" s="161"/>
      <c r="H47" s="160"/>
      <c r="I47" s="47">
        <v>74</v>
      </c>
      <c r="J47" s="47">
        <v>1915</v>
      </c>
      <c r="K47" s="48" t="s">
        <v>98</v>
      </c>
      <c r="L47" s="60">
        <v>5.9</v>
      </c>
      <c r="M47" s="66" t="s">
        <v>99</v>
      </c>
      <c r="N47" s="67">
        <f t="shared" si="0"/>
        <v>11298.5</v>
      </c>
    </row>
    <row r="48" spans="2:16" ht="15.75" thickBot="1" x14ac:dyDescent="0.3">
      <c r="B48" s="165"/>
      <c r="C48" s="165"/>
      <c r="D48" s="160"/>
      <c r="E48" s="162" t="s">
        <v>58</v>
      </c>
      <c r="F48" s="160">
        <v>123871</v>
      </c>
      <c r="G48" s="161" t="s">
        <v>71</v>
      </c>
      <c r="H48" s="160">
        <v>45941</v>
      </c>
      <c r="I48" s="47">
        <v>132</v>
      </c>
      <c r="J48" s="47">
        <v>7665</v>
      </c>
      <c r="K48" s="48" t="s">
        <v>100</v>
      </c>
      <c r="L48" s="60">
        <v>7.54</v>
      </c>
      <c r="M48" s="66" t="s">
        <v>101</v>
      </c>
      <c r="N48" s="67">
        <f t="shared" si="0"/>
        <v>57794.1</v>
      </c>
    </row>
    <row r="49" spans="2:16" ht="15.75" thickBot="1" x14ac:dyDescent="0.3">
      <c r="B49" s="165"/>
      <c r="C49" s="165"/>
      <c r="D49" s="160"/>
      <c r="E49" s="162"/>
      <c r="F49" s="160"/>
      <c r="G49" s="161"/>
      <c r="H49" s="160"/>
      <c r="I49" s="47">
        <v>103</v>
      </c>
      <c r="J49" s="47">
        <v>7284</v>
      </c>
      <c r="K49" s="48" t="s">
        <v>102</v>
      </c>
      <c r="L49" s="60">
        <v>6.3</v>
      </c>
      <c r="M49" s="66" t="s">
        <v>103</v>
      </c>
      <c r="N49" s="67">
        <f t="shared" si="0"/>
        <v>45889.2</v>
      </c>
    </row>
    <row r="50" spans="2:16" ht="15.75" thickBot="1" x14ac:dyDescent="0.3">
      <c r="B50" s="165"/>
      <c r="C50" s="165"/>
      <c r="D50" s="160"/>
      <c r="E50" s="162"/>
      <c r="F50" s="160"/>
      <c r="G50" s="161"/>
      <c r="H50" s="160"/>
      <c r="I50" s="47">
        <v>81</v>
      </c>
      <c r="J50" s="47">
        <v>4121</v>
      </c>
      <c r="K50" s="48" t="s">
        <v>104</v>
      </c>
      <c r="L50" s="60">
        <v>5.75</v>
      </c>
      <c r="M50" s="66" t="s">
        <v>105</v>
      </c>
      <c r="N50" s="67">
        <f t="shared" si="0"/>
        <v>23695.75</v>
      </c>
    </row>
    <row r="51" spans="2:16" ht="15.75" thickBot="1" x14ac:dyDescent="0.3">
      <c r="B51" s="165"/>
      <c r="C51" s="165"/>
      <c r="D51" s="160"/>
      <c r="E51" s="162"/>
      <c r="F51" s="160"/>
      <c r="G51" s="161" t="s">
        <v>59</v>
      </c>
      <c r="H51" s="160">
        <v>39682</v>
      </c>
      <c r="I51" s="47">
        <v>81</v>
      </c>
      <c r="J51" s="47">
        <v>7726</v>
      </c>
      <c r="K51" s="48" t="s">
        <v>106</v>
      </c>
      <c r="L51" s="60">
        <v>5.6</v>
      </c>
      <c r="M51" s="66" t="s">
        <v>107</v>
      </c>
      <c r="N51" s="67">
        <f t="shared" si="0"/>
        <v>43265.599999999999</v>
      </c>
    </row>
    <row r="52" spans="2:16" ht="15.75" thickBot="1" x14ac:dyDescent="0.3">
      <c r="B52" s="165"/>
      <c r="C52" s="165"/>
      <c r="D52" s="160"/>
      <c r="E52" s="162"/>
      <c r="F52" s="160"/>
      <c r="G52" s="161"/>
      <c r="H52" s="160"/>
      <c r="I52" s="47">
        <v>103</v>
      </c>
      <c r="J52" s="47">
        <v>5590</v>
      </c>
      <c r="K52" s="48" t="s">
        <v>108</v>
      </c>
      <c r="L52" s="60">
        <v>6.4</v>
      </c>
      <c r="M52" s="66" t="s">
        <v>109</v>
      </c>
      <c r="N52" s="67">
        <f t="shared" si="0"/>
        <v>35776</v>
      </c>
    </row>
    <row r="53" spans="2:16" ht="15.75" thickBot="1" x14ac:dyDescent="0.3">
      <c r="B53" s="165"/>
      <c r="C53" s="165"/>
      <c r="D53" s="160"/>
      <c r="E53" s="162"/>
      <c r="F53" s="160"/>
      <c r="G53" s="161"/>
      <c r="H53" s="160"/>
      <c r="I53" s="47">
        <v>96</v>
      </c>
      <c r="J53" s="47">
        <v>5033</v>
      </c>
      <c r="K53" s="48" t="s">
        <v>110</v>
      </c>
      <c r="L53" s="60">
        <v>6.3</v>
      </c>
      <c r="M53" s="66" t="s">
        <v>111</v>
      </c>
      <c r="N53" s="67">
        <f t="shared" si="0"/>
        <v>31707.899999999998</v>
      </c>
    </row>
    <row r="54" spans="2:16" ht="15.75" thickBot="1" x14ac:dyDescent="0.3">
      <c r="B54" s="165"/>
      <c r="C54" s="165"/>
      <c r="D54" s="160"/>
      <c r="E54" s="162"/>
      <c r="F54" s="160"/>
      <c r="G54" s="161" t="s">
        <v>112</v>
      </c>
      <c r="H54" s="160">
        <v>13335</v>
      </c>
      <c r="I54" s="47">
        <v>103</v>
      </c>
      <c r="J54" s="47">
        <v>4285</v>
      </c>
      <c r="K54" s="48" t="s">
        <v>113</v>
      </c>
      <c r="L54" s="60">
        <v>5.4</v>
      </c>
      <c r="M54" s="66" t="s">
        <v>114</v>
      </c>
      <c r="N54" s="67">
        <f t="shared" si="0"/>
        <v>23139</v>
      </c>
    </row>
    <row r="55" spans="2:16" ht="15.75" thickBot="1" x14ac:dyDescent="0.3">
      <c r="B55" s="165"/>
      <c r="C55" s="165"/>
      <c r="D55" s="160"/>
      <c r="E55" s="162"/>
      <c r="F55" s="160"/>
      <c r="G55" s="161"/>
      <c r="H55" s="160"/>
      <c r="I55" s="47">
        <v>77</v>
      </c>
      <c r="J55" s="47">
        <v>2345</v>
      </c>
      <c r="K55" s="48" t="s">
        <v>115</v>
      </c>
      <c r="L55" s="60">
        <v>4.33</v>
      </c>
      <c r="M55" s="66" t="s">
        <v>116</v>
      </c>
      <c r="N55" s="67">
        <f t="shared" si="0"/>
        <v>10153.85</v>
      </c>
    </row>
    <row r="56" spans="2:16" ht="15.75" thickBot="1" x14ac:dyDescent="0.3">
      <c r="B56" s="165"/>
      <c r="C56" s="165"/>
      <c r="D56" s="160"/>
      <c r="E56" s="162"/>
      <c r="F56" s="160"/>
      <c r="G56" s="161"/>
      <c r="H56" s="160"/>
      <c r="I56" s="47">
        <v>66</v>
      </c>
      <c r="J56" s="47">
        <v>2315</v>
      </c>
      <c r="K56" s="48" t="s">
        <v>117</v>
      </c>
      <c r="L56" s="60">
        <v>4.0999999999999996</v>
      </c>
      <c r="M56" s="66" t="s">
        <v>118</v>
      </c>
      <c r="N56" s="67">
        <f t="shared" si="0"/>
        <v>9491.5</v>
      </c>
    </row>
    <row r="57" spans="2:16" ht="15.75" thickBot="1" x14ac:dyDescent="0.3">
      <c r="B57" s="165"/>
      <c r="C57" s="165"/>
      <c r="D57" s="160"/>
      <c r="E57" s="162" t="s">
        <v>119</v>
      </c>
      <c r="F57" s="160">
        <v>114982</v>
      </c>
      <c r="G57" s="161" t="s">
        <v>120</v>
      </c>
      <c r="H57" s="160">
        <v>35070</v>
      </c>
      <c r="I57" s="47">
        <v>74</v>
      </c>
      <c r="J57" s="47">
        <v>16113</v>
      </c>
      <c r="K57" s="48" t="s">
        <v>121</v>
      </c>
      <c r="L57" s="60">
        <v>6.1</v>
      </c>
      <c r="M57" s="66" t="s">
        <v>122</v>
      </c>
      <c r="N57" s="67">
        <f t="shared" si="0"/>
        <v>98289.299999999988</v>
      </c>
    </row>
    <row r="58" spans="2:16" ht="15.75" thickBot="1" x14ac:dyDescent="0.3">
      <c r="B58" s="165"/>
      <c r="C58" s="165"/>
      <c r="D58" s="160"/>
      <c r="E58" s="162"/>
      <c r="F58" s="160"/>
      <c r="G58" s="161"/>
      <c r="H58" s="160"/>
      <c r="I58" s="47">
        <v>92</v>
      </c>
      <c r="J58" s="47">
        <v>6805</v>
      </c>
      <c r="K58" s="48" t="s">
        <v>123</v>
      </c>
      <c r="L58" s="60">
        <v>5.65</v>
      </c>
      <c r="M58" s="66" t="s">
        <v>124</v>
      </c>
      <c r="N58" s="67">
        <f t="shared" si="0"/>
        <v>38448.25</v>
      </c>
    </row>
    <row r="59" spans="2:16" ht="15.75" thickBot="1" x14ac:dyDescent="0.3">
      <c r="B59" s="165"/>
      <c r="C59" s="165"/>
      <c r="D59" s="160"/>
      <c r="E59" s="162"/>
      <c r="F59" s="160"/>
      <c r="G59" s="161"/>
      <c r="H59" s="160"/>
      <c r="I59" s="47">
        <v>88</v>
      </c>
      <c r="J59" s="47">
        <v>4149</v>
      </c>
      <c r="K59" s="48" t="s">
        <v>125</v>
      </c>
      <c r="L59" s="60">
        <v>6.65</v>
      </c>
      <c r="M59" s="66" t="s">
        <v>126</v>
      </c>
      <c r="N59" s="67">
        <f t="shared" si="0"/>
        <v>27590.850000000002</v>
      </c>
    </row>
    <row r="60" spans="2:16" ht="15.75" thickBot="1" x14ac:dyDescent="0.3">
      <c r="B60" s="165"/>
      <c r="C60" s="165"/>
      <c r="D60" s="160"/>
      <c r="E60" s="162"/>
      <c r="F60" s="160"/>
      <c r="G60" s="161" t="s">
        <v>127</v>
      </c>
      <c r="H60" s="160">
        <v>29427</v>
      </c>
      <c r="I60" s="47">
        <v>74</v>
      </c>
      <c r="J60" s="47">
        <v>9746</v>
      </c>
      <c r="K60" s="48" t="s">
        <v>128</v>
      </c>
      <c r="L60" s="60">
        <v>5.4</v>
      </c>
      <c r="M60" s="68" t="s">
        <v>129</v>
      </c>
      <c r="N60" s="67">
        <f t="shared" si="0"/>
        <v>52628.4</v>
      </c>
    </row>
    <row r="61" spans="2:16" ht="15.75" thickBot="1" x14ac:dyDescent="0.3">
      <c r="B61" s="165"/>
      <c r="C61" s="165"/>
      <c r="D61" s="160"/>
      <c r="E61" s="162"/>
      <c r="F61" s="160"/>
      <c r="G61" s="161"/>
      <c r="H61" s="160"/>
      <c r="I61" s="47">
        <v>60</v>
      </c>
      <c r="J61" s="47">
        <v>4320</v>
      </c>
      <c r="K61" s="48" t="s">
        <v>128</v>
      </c>
      <c r="L61" s="60">
        <v>5.4</v>
      </c>
      <c r="M61" s="68" t="s">
        <v>130</v>
      </c>
      <c r="N61" s="67">
        <f t="shared" si="0"/>
        <v>23328</v>
      </c>
    </row>
    <row r="62" spans="2:16" ht="15.75" thickBot="1" x14ac:dyDescent="0.3">
      <c r="B62" s="165"/>
      <c r="C62" s="165"/>
      <c r="D62" s="160"/>
      <c r="E62" s="162"/>
      <c r="F62" s="160"/>
      <c r="G62" s="161"/>
      <c r="H62" s="160"/>
      <c r="I62" s="47">
        <v>55</v>
      </c>
      <c r="J62" s="47">
        <v>3110</v>
      </c>
      <c r="K62" s="48" t="s">
        <v>131</v>
      </c>
      <c r="L62" s="60">
        <v>4.8</v>
      </c>
      <c r="M62" s="68" t="s">
        <v>132</v>
      </c>
      <c r="N62" s="67">
        <f t="shared" si="0"/>
        <v>14928</v>
      </c>
    </row>
    <row r="63" spans="2:16" ht="15.75" thickBot="1" x14ac:dyDescent="0.3">
      <c r="B63" s="165"/>
      <c r="C63" s="165"/>
      <c r="D63" s="160"/>
      <c r="E63" s="162"/>
      <c r="F63" s="160"/>
      <c r="G63" s="161" t="s">
        <v>133</v>
      </c>
      <c r="H63" s="160">
        <v>18483</v>
      </c>
      <c r="I63" s="47">
        <v>92</v>
      </c>
      <c r="J63" s="47">
        <v>6344</v>
      </c>
      <c r="K63" s="48" t="s">
        <v>134</v>
      </c>
      <c r="L63" s="60">
        <v>6.55</v>
      </c>
      <c r="M63" s="66" t="s">
        <v>135</v>
      </c>
      <c r="N63" s="67">
        <f t="shared" si="0"/>
        <v>41553.199999999997</v>
      </c>
    </row>
    <row r="64" spans="2:16" ht="15.75" thickBot="1" x14ac:dyDescent="0.3">
      <c r="B64" s="165"/>
      <c r="C64" s="165"/>
      <c r="D64" s="160"/>
      <c r="E64" s="162"/>
      <c r="F64" s="160"/>
      <c r="G64" s="161"/>
      <c r="H64" s="160"/>
      <c r="I64" s="47">
        <v>74</v>
      </c>
      <c r="J64" s="47">
        <v>4376</v>
      </c>
      <c r="K64" s="48" t="s">
        <v>136</v>
      </c>
      <c r="L64" s="60">
        <v>5.9</v>
      </c>
      <c r="M64" s="66" t="s">
        <v>137</v>
      </c>
      <c r="N64" s="67">
        <f t="shared" si="0"/>
        <v>25818.400000000001</v>
      </c>
      <c r="P64" s="33" t="s">
        <v>138</v>
      </c>
    </row>
    <row r="65" spans="2:16" ht="15.75" thickBot="1" x14ac:dyDescent="0.3">
      <c r="B65" s="165"/>
      <c r="C65" s="165"/>
      <c r="D65" s="160"/>
      <c r="E65" s="162"/>
      <c r="F65" s="160"/>
      <c r="G65" s="161"/>
      <c r="H65" s="160"/>
      <c r="I65" s="47">
        <v>110</v>
      </c>
      <c r="J65" s="47">
        <v>3927</v>
      </c>
      <c r="K65" s="48" t="s">
        <v>139</v>
      </c>
      <c r="L65" s="60">
        <v>7.9</v>
      </c>
      <c r="M65" s="66" t="s">
        <v>140</v>
      </c>
      <c r="N65" s="67">
        <f t="shared" si="0"/>
        <v>31023.300000000003</v>
      </c>
      <c r="P65" s="40" t="s">
        <v>141</v>
      </c>
    </row>
    <row r="66" spans="2:16" ht="18.75" x14ac:dyDescent="0.3">
      <c r="B66" s="28"/>
      <c r="C66" s="30"/>
      <c r="D66" s="26"/>
      <c r="E66" s="30"/>
      <c r="F66" s="26"/>
      <c r="G66" s="28"/>
      <c r="H66" s="26"/>
      <c r="I66" s="4"/>
      <c r="J66" s="42">
        <f>SUM(J39:J65)</f>
        <v>189202</v>
      </c>
      <c r="K66" s="34"/>
      <c r="L66" s="35"/>
      <c r="M66" s="12"/>
      <c r="N66" s="37">
        <f>SUM(N39:N65)</f>
        <v>1050646.2</v>
      </c>
      <c r="P66" s="38">
        <f>N66/J66</f>
        <v>5.5530396084607982</v>
      </c>
    </row>
    <row r="67" spans="2:16" x14ac:dyDescent="0.25">
      <c r="B67" s="28"/>
      <c r="C67" s="30"/>
      <c r="D67" s="26"/>
      <c r="E67" s="30"/>
      <c r="F67" s="26"/>
      <c r="G67" s="28"/>
      <c r="H67" s="26"/>
      <c r="I67" s="8"/>
      <c r="J67" s="2"/>
      <c r="K67" s="11"/>
      <c r="L67" s="17"/>
      <c r="M67" s="12"/>
    </row>
    <row r="68" spans="2:16" ht="15.75" thickBot="1" x14ac:dyDescent="0.3">
      <c r="B68" s="28"/>
      <c r="C68" s="30"/>
      <c r="D68" s="26"/>
      <c r="E68" s="30"/>
      <c r="F68" s="26"/>
      <c r="G68" s="28"/>
      <c r="H68" s="26"/>
      <c r="I68" s="43"/>
      <c r="J68" s="44"/>
      <c r="K68" s="52"/>
      <c r="L68" s="19"/>
      <c r="M68" s="12"/>
    </row>
    <row r="69" spans="2:16" ht="15.75" thickBot="1" x14ac:dyDescent="0.3">
      <c r="B69" s="158" t="s">
        <v>0</v>
      </c>
      <c r="C69" s="158" t="s">
        <v>1</v>
      </c>
      <c r="D69" s="158"/>
      <c r="E69" s="158" t="s">
        <v>2</v>
      </c>
      <c r="F69" s="158"/>
      <c r="G69" s="158" t="s">
        <v>3</v>
      </c>
      <c r="H69" s="158"/>
      <c r="I69" s="159" t="s">
        <v>4</v>
      </c>
      <c r="J69" s="159"/>
      <c r="K69" s="54" t="s">
        <v>5</v>
      </c>
      <c r="L69" s="168" t="s">
        <v>142</v>
      </c>
      <c r="M69" s="55" t="s">
        <v>7</v>
      </c>
      <c r="N69" s="167" t="s">
        <v>143</v>
      </c>
    </row>
    <row r="70" spans="2:16" ht="15.75" thickBot="1" x14ac:dyDescent="0.3">
      <c r="B70" s="158"/>
      <c r="C70" s="158"/>
      <c r="D70" s="158"/>
      <c r="E70" s="158"/>
      <c r="F70" s="158"/>
      <c r="G70" s="158"/>
      <c r="H70" s="158"/>
      <c r="I70" s="159"/>
      <c r="J70" s="159"/>
      <c r="K70" s="56"/>
      <c r="L70" s="168"/>
      <c r="M70" s="57"/>
      <c r="N70" s="167"/>
    </row>
    <row r="71" spans="2:16" ht="46.5" customHeight="1" thickBot="1" x14ac:dyDescent="0.3">
      <c r="B71" s="158"/>
      <c r="C71" s="158"/>
      <c r="D71" s="158"/>
      <c r="E71" s="158"/>
      <c r="F71" s="158"/>
      <c r="G71" s="158"/>
      <c r="H71" s="158"/>
      <c r="I71" s="58" t="s">
        <v>10</v>
      </c>
      <c r="J71" s="58" t="s">
        <v>11</v>
      </c>
      <c r="K71" s="56"/>
      <c r="L71" s="168"/>
      <c r="M71" s="57"/>
      <c r="N71" s="167"/>
    </row>
    <row r="72" spans="2:16" ht="15.75" thickBot="1" x14ac:dyDescent="0.3">
      <c r="B72" s="165" t="s">
        <v>12</v>
      </c>
      <c r="C72" s="165" t="s">
        <v>144</v>
      </c>
      <c r="D72" s="160">
        <v>4841</v>
      </c>
      <c r="E72" s="162" t="s">
        <v>145</v>
      </c>
      <c r="F72" s="160">
        <v>1280</v>
      </c>
      <c r="G72" s="161" t="s">
        <v>146</v>
      </c>
      <c r="H72" s="160">
        <v>572</v>
      </c>
      <c r="I72" s="47">
        <v>80</v>
      </c>
      <c r="J72" s="47">
        <v>484</v>
      </c>
      <c r="K72" s="59" t="s">
        <v>147</v>
      </c>
      <c r="L72" s="60">
        <v>15</v>
      </c>
      <c r="M72" s="61"/>
      <c r="N72" s="62">
        <f>L72*J72</f>
        <v>7260</v>
      </c>
    </row>
    <row r="73" spans="2:16" ht="15.75" thickBot="1" x14ac:dyDescent="0.3">
      <c r="B73" s="165"/>
      <c r="C73" s="165"/>
      <c r="D73" s="160"/>
      <c r="E73" s="162"/>
      <c r="F73" s="160"/>
      <c r="G73" s="161"/>
      <c r="H73" s="160"/>
      <c r="I73" s="47">
        <v>79</v>
      </c>
      <c r="J73" s="47">
        <v>31</v>
      </c>
      <c r="K73" s="48"/>
      <c r="L73" s="60">
        <v>15</v>
      </c>
      <c r="M73" s="61"/>
      <c r="N73" s="62">
        <f t="shared" ref="N73:N97" si="1">L73*J73</f>
        <v>465</v>
      </c>
    </row>
    <row r="74" spans="2:16" ht="15.75" thickBot="1" x14ac:dyDescent="0.3">
      <c r="B74" s="165"/>
      <c r="C74" s="165"/>
      <c r="D74" s="160"/>
      <c r="E74" s="162"/>
      <c r="F74" s="160"/>
      <c r="G74" s="161"/>
      <c r="H74" s="160"/>
      <c r="I74" s="47">
        <v>110</v>
      </c>
      <c r="J74" s="47">
        <v>23</v>
      </c>
      <c r="K74" s="48"/>
      <c r="L74" s="60">
        <v>15</v>
      </c>
      <c r="M74" s="61"/>
      <c r="N74" s="62">
        <f t="shared" si="1"/>
        <v>345</v>
      </c>
    </row>
    <row r="75" spans="2:16" ht="15.75" thickBot="1" x14ac:dyDescent="0.3">
      <c r="B75" s="165"/>
      <c r="C75" s="165"/>
      <c r="D75" s="160"/>
      <c r="E75" s="162"/>
      <c r="F75" s="160"/>
      <c r="G75" s="161" t="s">
        <v>148</v>
      </c>
      <c r="H75" s="160">
        <v>317</v>
      </c>
      <c r="I75" s="47">
        <v>110</v>
      </c>
      <c r="J75" s="47">
        <v>193</v>
      </c>
      <c r="K75" s="48" t="s">
        <v>149</v>
      </c>
      <c r="L75" s="60">
        <v>20.6</v>
      </c>
      <c r="M75" s="61"/>
      <c r="N75" s="62">
        <f t="shared" si="1"/>
        <v>3975.8</v>
      </c>
    </row>
    <row r="76" spans="2:16" ht="15.75" thickBot="1" x14ac:dyDescent="0.3">
      <c r="B76" s="165"/>
      <c r="C76" s="165"/>
      <c r="D76" s="160"/>
      <c r="E76" s="162"/>
      <c r="F76" s="160"/>
      <c r="G76" s="161"/>
      <c r="H76" s="160"/>
      <c r="I76" s="47">
        <v>90</v>
      </c>
      <c r="J76" s="47">
        <v>112</v>
      </c>
      <c r="K76" s="48" t="s">
        <v>150</v>
      </c>
      <c r="L76" s="60">
        <v>17.8</v>
      </c>
      <c r="M76" s="61"/>
      <c r="N76" s="62">
        <f t="shared" si="1"/>
        <v>1993.6000000000001</v>
      </c>
    </row>
    <row r="77" spans="2:16" ht="15.75" thickBot="1" x14ac:dyDescent="0.3">
      <c r="B77" s="165"/>
      <c r="C77" s="165"/>
      <c r="D77" s="160"/>
      <c r="E77" s="162"/>
      <c r="F77" s="160"/>
      <c r="G77" s="161"/>
      <c r="H77" s="160"/>
      <c r="I77" s="47">
        <v>85</v>
      </c>
      <c r="J77" s="47">
        <v>7</v>
      </c>
      <c r="K77" s="63" t="s">
        <v>151</v>
      </c>
      <c r="L77" s="60">
        <v>16.600000000000001</v>
      </c>
      <c r="M77" s="61"/>
      <c r="N77" s="62">
        <f t="shared" si="1"/>
        <v>116.20000000000002</v>
      </c>
    </row>
    <row r="78" spans="2:16" ht="15.75" thickBot="1" x14ac:dyDescent="0.3">
      <c r="B78" s="165"/>
      <c r="C78" s="165"/>
      <c r="D78" s="160"/>
      <c r="E78" s="162"/>
      <c r="F78" s="160"/>
      <c r="G78" s="161" t="s">
        <v>152</v>
      </c>
      <c r="H78" s="160">
        <v>192</v>
      </c>
      <c r="I78" s="49">
        <v>80</v>
      </c>
      <c r="J78" s="49">
        <v>191</v>
      </c>
      <c r="K78" s="59" t="s">
        <v>147</v>
      </c>
      <c r="L78" s="60">
        <v>15</v>
      </c>
      <c r="M78" s="61"/>
      <c r="N78" s="62">
        <f t="shared" si="1"/>
        <v>2865</v>
      </c>
    </row>
    <row r="79" spans="2:16" ht="15.75" thickBot="1" x14ac:dyDescent="0.3">
      <c r="B79" s="165"/>
      <c r="C79" s="165"/>
      <c r="D79" s="160"/>
      <c r="E79" s="162"/>
      <c r="F79" s="160"/>
      <c r="G79" s="161"/>
      <c r="H79" s="160"/>
      <c r="I79" s="49">
        <v>82</v>
      </c>
      <c r="J79" s="49">
        <v>1</v>
      </c>
      <c r="K79" s="48"/>
      <c r="L79" s="60">
        <v>15</v>
      </c>
      <c r="M79" s="61"/>
      <c r="N79" s="62">
        <f t="shared" si="1"/>
        <v>15</v>
      </c>
    </row>
    <row r="80" spans="2:16" ht="15.75" thickBot="1" x14ac:dyDescent="0.3">
      <c r="B80" s="165"/>
      <c r="C80" s="165"/>
      <c r="D80" s="160"/>
      <c r="E80" s="162" t="s">
        <v>14</v>
      </c>
      <c r="F80" s="160">
        <v>809</v>
      </c>
      <c r="G80" s="161" t="s">
        <v>153</v>
      </c>
      <c r="H80" s="160">
        <v>470</v>
      </c>
      <c r="I80" s="47">
        <v>61</v>
      </c>
      <c r="J80" s="47">
        <v>392</v>
      </c>
      <c r="K80" s="59" t="s">
        <v>154</v>
      </c>
      <c r="L80" s="60">
        <v>13.882</v>
      </c>
      <c r="M80" s="61"/>
      <c r="N80" s="62">
        <f t="shared" si="1"/>
        <v>5441.7439999999997</v>
      </c>
    </row>
    <row r="81" spans="2:16" ht="15.75" thickBot="1" x14ac:dyDescent="0.3">
      <c r="B81" s="165"/>
      <c r="C81" s="165"/>
      <c r="D81" s="160"/>
      <c r="E81" s="162"/>
      <c r="F81" s="160"/>
      <c r="G81" s="161"/>
      <c r="H81" s="160"/>
      <c r="I81" s="47">
        <v>60</v>
      </c>
      <c r="J81" s="47">
        <v>40</v>
      </c>
      <c r="K81" s="59" t="s">
        <v>155</v>
      </c>
      <c r="L81" s="60">
        <v>13.563000000000001</v>
      </c>
      <c r="M81" s="61"/>
      <c r="N81" s="62">
        <f t="shared" si="1"/>
        <v>542.52</v>
      </c>
    </row>
    <row r="82" spans="2:16" ht="15.75" thickBot="1" x14ac:dyDescent="0.3">
      <c r="B82" s="165"/>
      <c r="C82" s="165"/>
      <c r="D82" s="160"/>
      <c r="E82" s="162"/>
      <c r="F82" s="160"/>
      <c r="G82" s="161"/>
      <c r="H82" s="160"/>
      <c r="I82" s="47">
        <v>66</v>
      </c>
      <c r="J82" s="47">
        <v>1</v>
      </c>
      <c r="K82" s="59" t="s">
        <v>156</v>
      </c>
      <c r="L82" s="60">
        <v>12.2</v>
      </c>
      <c r="M82" s="61"/>
      <c r="N82" s="62">
        <f t="shared" si="1"/>
        <v>12.2</v>
      </c>
    </row>
    <row r="83" spans="2:16" ht="15.75" thickBot="1" x14ac:dyDescent="0.3">
      <c r="B83" s="165"/>
      <c r="C83" s="165"/>
      <c r="D83" s="160"/>
      <c r="E83" s="162"/>
      <c r="F83" s="160"/>
      <c r="G83" s="161" t="s">
        <v>157</v>
      </c>
      <c r="H83" s="160">
        <v>152</v>
      </c>
      <c r="I83" s="47">
        <v>150</v>
      </c>
      <c r="J83" s="47">
        <v>101</v>
      </c>
      <c r="K83" s="64" t="s">
        <v>158</v>
      </c>
      <c r="L83" s="60">
        <v>16.149999999999999</v>
      </c>
      <c r="M83" s="61"/>
      <c r="N83" s="62">
        <f t="shared" si="1"/>
        <v>1631.1499999999999</v>
      </c>
    </row>
    <row r="84" spans="2:16" ht="15.75" thickBot="1" x14ac:dyDescent="0.3">
      <c r="B84" s="165"/>
      <c r="C84" s="165"/>
      <c r="D84" s="160"/>
      <c r="E84" s="162"/>
      <c r="F84" s="160"/>
      <c r="G84" s="161"/>
      <c r="H84" s="160"/>
      <c r="I84" s="47">
        <v>110</v>
      </c>
      <c r="J84" s="47">
        <v>37</v>
      </c>
      <c r="K84" s="64" t="s">
        <v>159</v>
      </c>
      <c r="L84" s="60">
        <v>15.03</v>
      </c>
      <c r="M84" s="61"/>
      <c r="N84" s="62">
        <f t="shared" si="1"/>
        <v>556.11</v>
      </c>
    </row>
    <row r="85" spans="2:16" ht="15.75" thickBot="1" x14ac:dyDescent="0.3">
      <c r="B85" s="165"/>
      <c r="C85" s="165"/>
      <c r="D85" s="160"/>
      <c r="E85" s="162"/>
      <c r="F85" s="160"/>
      <c r="G85" s="161"/>
      <c r="H85" s="160"/>
      <c r="I85" s="47">
        <v>107</v>
      </c>
      <c r="J85" s="47">
        <v>8</v>
      </c>
      <c r="K85" s="64" t="s">
        <v>160</v>
      </c>
      <c r="L85" s="60">
        <v>13.8</v>
      </c>
      <c r="M85" s="61"/>
      <c r="N85" s="62">
        <f t="shared" si="1"/>
        <v>110.4</v>
      </c>
    </row>
    <row r="86" spans="2:16" ht="15.75" thickBot="1" x14ac:dyDescent="0.3">
      <c r="B86" s="165"/>
      <c r="C86" s="165"/>
      <c r="D86" s="160"/>
      <c r="E86" s="162"/>
      <c r="F86" s="160"/>
      <c r="G86" s="161" t="s">
        <v>15</v>
      </c>
      <c r="H86" s="160">
        <v>142</v>
      </c>
      <c r="I86" s="47">
        <v>100</v>
      </c>
      <c r="J86" s="47">
        <v>95</v>
      </c>
      <c r="K86" s="59" t="s">
        <v>161</v>
      </c>
      <c r="L86" s="60">
        <v>14.420999999999999</v>
      </c>
      <c r="M86" s="61"/>
      <c r="N86" s="62">
        <f t="shared" si="1"/>
        <v>1369.9949999999999</v>
      </c>
    </row>
    <row r="87" spans="2:16" ht="15.75" thickBot="1" x14ac:dyDescent="0.3">
      <c r="B87" s="165"/>
      <c r="C87" s="165"/>
      <c r="D87" s="160"/>
      <c r="E87" s="162"/>
      <c r="F87" s="160"/>
      <c r="G87" s="161"/>
      <c r="H87" s="160"/>
      <c r="I87" s="47">
        <v>85</v>
      </c>
      <c r="J87" s="47">
        <v>35</v>
      </c>
      <c r="K87" s="59" t="s">
        <v>162</v>
      </c>
      <c r="L87" s="60">
        <v>14.055</v>
      </c>
      <c r="M87" s="61"/>
      <c r="N87" s="62">
        <f t="shared" si="1"/>
        <v>491.92500000000001</v>
      </c>
    </row>
    <row r="88" spans="2:16" ht="15.75" thickBot="1" x14ac:dyDescent="0.3">
      <c r="B88" s="165"/>
      <c r="C88" s="165"/>
      <c r="D88" s="160"/>
      <c r="E88" s="162"/>
      <c r="F88" s="160"/>
      <c r="G88" s="161"/>
      <c r="H88" s="160"/>
      <c r="I88" s="47">
        <v>80</v>
      </c>
      <c r="J88" s="47">
        <v>2</v>
      </c>
      <c r="K88" s="59" t="s">
        <v>163</v>
      </c>
      <c r="L88" s="60">
        <v>15.38</v>
      </c>
      <c r="M88" s="61"/>
      <c r="N88" s="62">
        <f t="shared" si="1"/>
        <v>30.76</v>
      </c>
    </row>
    <row r="89" spans="2:16" ht="15.75" thickBot="1" x14ac:dyDescent="0.3">
      <c r="B89" s="165"/>
      <c r="C89" s="165"/>
      <c r="D89" s="160"/>
      <c r="E89" s="162" t="s">
        <v>164</v>
      </c>
      <c r="F89" s="160">
        <v>643</v>
      </c>
      <c r="G89" s="161" t="s">
        <v>165</v>
      </c>
      <c r="H89" s="160">
        <v>280</v>
      </c>
      <c r="I89" s="49">
        <v>211</v>
      </c>
      <c r="J89" s="49">
        <v>44</v>
      </c>
      <c r="K89" s="48" t="s">
        <v>166</v>
      </c>
      <c r="L89" s="60">
        <v>16.600000000000001</v>
      </c>
      <c r="M89" s="61"/>
      <c r="N89" s="62">
        <f t="shared" si="1"/>
        <v>730.40000000000009</v>
      </c>
    </row>
    <row r="90" spans="2:16" ht="15.75" thickBot="1" x14ac:dyDescent="0.3">
      <c r="B90" s="165"/>
      <c r="C90" s="165"/>
      <c r="D90" s="160"/>
      <c r="E90" s="162"/>
      <c r="F90" s="160"/>
      <c r="G90" s="161"/>
      <c r="H90" s="160"/>
      <c r="I90" s="49">
        <v>153</v>
      </c>
      <c r="J90" s="49">
        <v>44</v>
      </c>
      <c r="K90" s="59" t="s">
        <v>167</v>
      </c>
      <c r="L90" s="60">
        <v>15.45</v>
      </c>
      <c r="M90" s="61"/>
      <c r="N90" s="62">
        <f t="shared" si="1"/>
        <v>679.8</v>
      </c>
    </row>
    <row r="91" spans="2:16" ht="15.75" thickBot="1" x14ac:dyDescent="0.3">
      <c r="B91" s="165"/>
      <c r="C91" s="165"/>
      <c r="D91" s="160"/>
      <c r="E91" s="162"/>
      <c r="F91" s="160"/>
      <c r="G91" s="161"/>
      <c r="H91" s="160"/>
      <c r="I91" s="49">
        <v>258</v>
      </c>
      <c r="J91" s="49">
        <v>24</v>
      </c>
      <c r="K91" s="48" t="s">
        <v>168</v>
      </c>
      <c r="L91" s="60">
        <v>14</v>
      </c>
      <c r="M91" s="61"/>
      <c r="N91" s="62">
        <f t="shared" si="1"/>
        <v>336</v>
      </c>
    </row>
    <row r="92" spans="2:16" ht="15.75" thickBot="1" x14ac:dyDescent="0.3">
      <c r="B92" s="165"/>
      <c r="C92" s="165"/>
      <c r="D92" s="160"/>
      <c r="E92" s="162"/>
      <c r="F92" s="160"/>
      <c r="G92" s="161" t="s">
        <v>169</v>
      </c>
      <c r="H92" s="160">
        <v>252</v>
      </c>
      <c r="I92" s="47">
        <v>270</v>
      </c>
      <c r="J92" s="47">
        <v>29</v>
      </c>
      <c r="K92" s="59" t="s">
        <v>170</v>
      </c>
      <c r="L92" s="60">
        <v>21.4</v>
      </c>
      <c r="M92" s="61"/>
      <c r="N92" s="62">
        <f t="shared" si="1"/>
        <v>620.59999999999991</v>
      </c>
    </row>
    <row r="93" spans="2:16" ht="15.75" thickBot="1" x14ac:dyDescent="0.3">
      <c r="B93" s="165"/>
      <c r="C93" s="165"/>
      <c r="D93" s="160"/>
      <c r="E93" s="162"/>
      <c r="F93" s="160"/>
      <c r="G93" s="161"/>
      <c r="H93" s="160"/>
      <c r="I93" s="47">
        <v>386</v>
      </c>
      <c r="J93" s="47">
        <v>26</v>
      </c>
      <c r="K93" s="59">
        <v>200</v>
      </c>
      <c r="L93" s="60">
        <v>20</v>
      </c>
      <c r="M93" s="61"/>
      <c r="N93" s="62">
        <f t="shared" si="1"/>
        <v>520</v>
      </c>
    </row>
    <row r="94" spans="2:16" ht="15.75" thickBot="1" x14ac:dyDescent="0.3">
      <c r="B94" s="165"/>
      <c r="C94" s="165"/>
      <c r="D94" s="160"/>
      <c r="E94" s="162"/>
      <c r="F94" s="160"/>
      <c r="G94" s="161"/>
      <c r="H94" s="160"/>
      <c r="I94" s="47">
        <v>280</v>
      </c>
      <c r="J94" s="47">
        <v>18</v>
      </c>
      <c r="K94" s="59">
        <v>181</v>
      </c>
      <c r="L94" s="60">
        <v>18.100000000000001</v>
      </c>
      <c r="M94" s="61"/>
      <c r="N94" s="62">
        <f t="shared" si="1"/>
        <v>325.8</v>
      </c>
    </row>
    <row r="95" spans="2:16" ht="15.75" thickBot="1" x14ac:dyDescent="0.3">
      <c r="B95" s="165"/>
      <c r="C95" s="165"/>
      <c r="D95" s="160"/>
      <c r="E95" s="162"/>
      <c r="F95" s="160"/>
      <c r="G95" s="161" t="s">
        <v>171</v>
      </c>
      <c r="H95" s="160">
        <v>81</v>
      </c>
      <c r="I95" s="47">
        <v>386</v>
      </c>
      <c r="J95" s="47">
        <v>15</v>
      </c>
      <c r="K95" s="59" t="s">
        <v>172</v>
      </c>
      <c r="L95" s="60">
        <v>22.05</v>
      </c>
      <c r="M95" s="61"/>
      <c r="N95" s="62">
        <f t="shared" si="1"/>
        <v>330.75</v>
      </c>
    </row>
    <row r="96" spans="2:16" ht="15.75" thickBot="1" x14ac:dyDescent="0.3">
      <c r="B96" s="165"/>
      <c r="C96" s="165"/>
      <c r="D96" s="160"/>
      <c r="E96" s="162"/>
      <c r="F96" s="160"/>
      <c r="G96" s="161"/>
      <c r="H96" s="160"/>
      <c r="I96" s="47">
        <v>568</v>
      </c>
      <c r="J96" s="47">
        <v>6</v>
      </c>
      <c r="K96" s="59">
        <v>217</v>
      </c>
      <c r="L96" s="60">
        <v>21.7</v>
      </c>
      <c r="M96" s="61"/>
      <c r="N96" s="62">
        <f t="shared" si="1"/>
        <v>130.19999999999999</v>
      </c>
      <c r="P96" s="33" t="s">
        <v>173</v>
      </c>
    </row>
    <row r="97" spans="2:16" ht="15.75" thickBot="1" x14ac:dyDescent="0.3">
      <c r="B97" s="165"/>
      <c r="C97" s="165"/>
      <c r="D97" s="160"/>
      <c r="E97" s="162"/>
      <c r="F97" s="160"/>
      <c r="G97" s="161"/>
      <c r="H97" s="160"/>
      <c r="I97" s="47">
        <v>87</v>
      </c>
      <c r="J97" s="47">
        <v>6</v>
      </c>
      <c r="K97" s="59">
        <v>208</v>
      </c>
      <c r="L97" s="60">
        <v>20.8</v>
      </c>
      <c r="M97" s="61"/>
      <c r="N97" s="62">
        <f t="shared" si="1"/>
        <v>124.80000000000001</v>
      </c>
      <c r="P97" s="81" t="s">
        <v>174</v>
      </c>
    </row>
    <row r="98" spans="2:16" ht="18.75" x14ac:dyDescent="0.3">
      <c r="B98" s="28"/>
      <c r="C98" s="30"/>
      <c r="D98" s="26"/>
      <c r="E98" s="31"/>
      <c r="F98" s="26"/>
      <c r="G98" s="28"/>
      <c r="H98" s="26"/>
      <c r="I98" s="4"/>
      <c r="J98" s="42">
        <f>SUM(J72:J97)</f>
        <v>1965</v>
      </c>
      <c r="K98" s="53"/>
      <c r="L98" s="35"/>
      <c r="N98" s="41">
        <f>SUM(N72:N97)</f>
        <v>31020.753999999997</v>
      </c>
      <c r="P98" s="38">
        <f>N98/J98</f>
        <v>15.786643256997454</v>
      </c>
    </row>
    <row r="99" spans="2:16" x14ac:dyDescent="0.25">
      <c r="B99" s="28"/>
      <c r="C99" s="30"/>
      <c r="D99" s="26"/>
      <c r="E99" s="31"/>
      <c r="F99" s="26"/>
      <c r="G99" s="28"/>
      <c r="H99" s="26"/>
      <c r="I99" s="8"/>
      <c r="J99" s="2"/>
      <c r="K99" s="15"/>
      <c r="L99" s="17"/>
    </row>
    <row r="100" spans="2:16" x14ac:dyDescent="0.25">
      <c r="B100" s="28"/>
      <c r="C100" s="30"/>
      <c r="D100" s="26"/>
      <c r="E100" s="31"/>
      <c r="F100" s="26"/>
      <c r="G100" s="28"/>
      <c r="H100" s="26"/>
      <c r="I100" s="8"/>
      <c r="J100" s="2"/>
      <c r="K100" s="15"/>
      <c r="L100" s="17"/>
    </row>
    <row r="101" spans="2:16" x14ac:dyDescent="0.25">
      <c r="B101" s="28"/>
      <c r="C101" s="30"/>
      <c r="D101" s="26"/>
      <c r="E101" s="31"/>
      <c r="F101" s="26"/>
      <c r="G101" s="28"/>
      <c r="H101" s="26"/>
      <c r="I101" s="8"/>
      <c r="J101" s="2"/>
      <c r="K101" s="15"/>
      <c r="L101" s="17"/>
    </row>
    <row r="102" spans="2:16" x14ac:dyDescent="0.25">
      <c r="B102" s="28"/>
      <c r="C102" s="30"/>
      <c r="D102" s="26"/>
      <c r="E102" s="31"/>
      <c r="F102" s="26"/>
      <c r="G102" s="28"/>
      <c r="H102" s="26"/>
      <c r="I102" s="8"/>
      <c r="J102" s="2"/>
      <c r="K102" s="15"/>
      <c r="L102" s="17"/>
    </row>
    <row r="103" spans="2:16" x14ac:dyDescent="0.25">
      <c r="B103" s="28"/>
      <c r="C103" s="30"/>
      <c r="D103" s="26"/>
      <c r="E103" s="31"/>
      <c r="F103" s="26"/>
      <c r="G103" s="28"/>
      <c r="H103" s="26"/>
      <c r="I103" s="8"/>
      <c r="J103" s="2"/>
      <c r="K103" s="15"/>
      <c r="L103" s="17"/>
    </row>
    <row r="104" spans="2:16" x14ac:dyDescent="0.25">
      <c r="B104" s="28"/>
      <c r="C104" s="30"/>
      <c r="D104" s="26"/>
      <c r="E104" s="31"/>
      <c r="F104" s="26"/>
      <c r="G104" s="28"/>
      <c r="H104" s="26"/>
      <c r="I104" s="8"/>
      <c r="J104" s="2"/>
      <c r="K104" s="15"/>
      <c r="L104" s="17"/>
    </row>
    <row r="105" spans="2:16" x14ac:dyDescent="0.25">
      <c r="B105" s="28"/>
      <c r="C105" s="30"/>
      <c r="D105" s="26"/>
      <c r="E105" s="31"/>
      <c r="F105" s="26"/>
      <c r="G105" s="28"/>
      <c r="H105" s="26"/>
      <c r="I105" s="8"/>
      <c r="J105" s="2"/>
      <c r="K105" s="15"/>
      <c r="L105" s="17"/>
    </row>
    <row r="106" spans="2:16" ht="45.75" thickBot="1" x14ac:dyDescent="0.3">
      <c r="B106" s="28"/>
      <c r="C106" s="30"/>
      <c r="D106" s="26"/>
      <c r="E106" s="30"/>
      <c r="F106" s="26"/>
      <c r="G106" s="28"/>
      <c r="H106" s="26"/>
      <c r="I106" s="43"/>
      <c r="J106" s="44"/>
      <c r="K106" s="45"/>
      <c r="L106" s="46" t="s">
        <v>175</v>
      </c>
      <c r="N106" s="82" t="s">
        <v>176</v>
      </c>
    </row>
    <row r="107" spans="2:16" ht="15.75" thickBot="1" x14ac:dyDescent="0.3">
      <c r="B107" s="169" t="s">
        <v>12</v>
      </c>
      <c r="C107" s="169" t="s">
        <v>177</v>
      </c>
      <c r="D107" s="160">
        <v>84</v>
      </c>
      <c r="E107" s="162" t="s">
        <v>14</v>
      </c>
      <c r="F107" s="160">
        <v>39</v>
      </c>
      <c r="G107" s="161" t="s">
        <v>178</v>
      </c>
      <c r="H107" s="160">
        <v>25</v>
      </c>
      <c r="I107" s="47">
        <v>80</v>
      </c>
      <c r="J107" s="76">
        <v>18</v>
      </c>
      <c r="K107" s="48" t="s">
        <v>179</v>
      </c>
      <c r="L107" s="60">
        <v>5.7</v>
      </c>
      <c r="N107" s="83">
        <f>L107*0.62</f>
        <v>3.5340000000000003</v>
      </c>
      <c r="O107">
        <f>N107*J107</f>
        <v>63.612000000000002</v>
      </c>
    </row>
    <row r="108" spans="2:16" ht="15.75" thickBot="1" x14ac:dyDescent="0.3">
      <c r="B108" s="169"/>
      <c r="C108" s="169"/>
      <c r="D108" s="160"/>
      <c r="E108" s="162"/>
      <c r="F108" s="160"/>
      <c r="G108" s="161"/>
      <c r="H108" s="160"/>
      <c r="I108" s="47">
        <v>81</v>
      </c>
      <c r="J108" s="76">
        <v>7</v>
      </c>
      <c r="K108" s="48" t="s">
        <v>180</v>
      </c>
      <c r="L108" s="60">
        <v>7.2</v>
      </c>
      <c r="N108" s="83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69"/>
      <c r="C109" s="169"/>
      <c r="D109" s="160"/>
      <c r="E109" s="162"/>
      <c r="F109" s="160"/>
      <c r="G109" s="161" t="s">
        <v>93</v>
      </c>
      <c r="H109" s="160">
        <v>11</v>
      </c>
      <c r="I109" s="47">
        <v>80</v>
      </c>
      <c r="J109" s="76">
        <v>7</v>
      </c>
      <c r="K109" s="48" t="s">
        <v>181</v>
      </c>
      <c r="L109" s="60">
        <v>6.5</v>
      </c>
      <c r="N109" s="83">
        <f t="shared" si="2"/>
        <v>4.03</v>
      </c>
      <c r="O109">
        <f t="shared" si="3"/>
        <v>28.21</v>
      </c>
    </row>
    <row r="110" spans="2:16" ht="15.75" thickBot="1" x14ac:dyDescent="0.3">
      <c r="B110" s="169"/>
      <c r="C110" s="169"/>
      <c r="D110" s="160"/>
      <c r="E110" s="162"/>
      <c r="F110" s="160"/>
      <c r="G110" s="161"/>
      <c r="H110" s="160"/>
      <c r="I110" s="47">
        <v>110</v>
      </c>
      <c r="J110" s="76">
        <v>4</v>
      </c>
      <c r="K110" s="48" t="s">
        <v>182</v>
      </c>
      <c r="L110" s="60">
        <v>8.6999999999999993</v>
      </c>
      <c r="N110" s="83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69"/>
      <c r="C111" s="169"/>
      <c r="D111" s="160"/>
      <c r="E111" s="162"/>
      <c r="F111" s="160"/>
      <c r="G111" s="49" t="s">
        <v>153</v>
      </c>
      <c r="H111" s="50">
        <v>2</v>
      </c>
      <c r="I111" s="49">
        <v>50</v>
      </c>
      <c r="J111" s="74">
        <v>2</v>
      </c>
      <c r="K111" s="48" t="s">
        <v>183</v>
      </c>
      <c r="L111" s="60">
        <v>4.4000000000000004</v>
      </c>
      <c r="N111" s="83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69"/>
      <c r="C112" s="169"/>
      <c r="D112" s="160"/>
      <c r="E112" s="162" t="s">
        <v>119</v>
      </c>
      <c r="F112" s="160">
        <v>32</v>
      </c>
      <c r="G112" s="161" t="s">
        <v>120</v>
      </c>
      <c r="H112" s="160">
        <v>22</v>
      </c>
      <c r="I112" s="47">
        <v>69</v>
      </c>
      <c r="J112" s="76">
        <v>8</v>
      </c>
      <c r="K112" s="48" t="s">
        <v>184</v>
      </c>
      <c r="L112" s="60">
        <v>7.7</v>
      </c>
      <c r="N112" s="83">
        <f t="shared" si="2"/>
        <v>4.774</v>
      </c>
      <c r="O112">
        <f t="shared" si="3"/>
        <v>38.192</v>
      </c>
    </row>
    <row r="113" spans="2:16" ht="15.75" thickBot="1" x14ac:dyDescent="0.3">
      <c r="B113" s="169"/>
      <c r="C113" s="169"/>
      <c r="D113" s="160"/>
      <c r="E113" s="162"/>
      <c r="F113" s="160"/>
      <c r="G113" s="161"/>
      <c r="H113" s="160"/>
      <c r="I113" s="47">
        <v>110</v>
      </c>
      <c r="J113" s="76">
        <v>7</v>
      </c>
      <c r="K113" s="48" t="s">
        <v>185</v>
      </c>
      <c r="L113" s="60">
        <v>7.7</v>
      </c>
      <c r="N113" s="83">
        <f t="shared" si="2"/>
        <v>4.774</v>
      </c>
      <c r="O113">
        <f t="shared" si="3"/>
        <v>33.417999999999999</v>
      </c>
    </row>
    <row r="114" spans="2:16" ht="15.75" thickBot="1" x14ac:dyDescent="0.3">
      <c r="B114" s="169"/>
      <c r="C114" s="169"/>
      <c r="D114" s="160"/>
      <c r="E114" s="162"/>
      <c r="F114" s="160"/>
      <c r="G114" s="161"/>
      <c r="H114" s="160"/>
      <c r="I114" s="47">
        <v>71</v>
      </c>
      <c r="J114" s="76">
        <v>6</v>
      </c>
      <c r="K114" s="48" t="s">
        <v>186</v>
      </c>
      <c r="L114" s="60">
        <v>7.7</v>
      </c>
      <c r="N114" s="83">
        <f t="shared" si="2"/>
        <v>4.774</v>
      </c>
      <c r="O114">
        <f t="shared" si="3"/>
        <v>28.643999999999998</v>
      </c>
    </row>
    <row r="115" spans="2:16" ht="15.75" thickBot="1" x14ac:dyDescent="0.3">
      <c r="B115" s="169"/>
      <c r="C115" s="169"/>
      <c r="D115" s="160"/>
      <c r="E115" s="162"/>
      <c r="F115" s="160"/>
      <c r="G115" s="161" t="s">
        <v>187</v>
      </c>
      <c r="H115" s="160">
        <v>6</v>
      </c>
      <c r="I115" s="47">
        <v>69</v>
      </c>
      <c r="J115" s="76">
        <v>5</v>
      </c>
      <c r="K115" s="48" t="s">
        <v>188</v>
      </c>
      <c r="L115" s="60">
        <v>8.1999999999999993</v>
      </c>
      <c r="N115" s="83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69"/>
      <c r="C116" s="169"/>
      <c r="D116" s="160"/>
      <c r="E116" s="162"/>
      <c r="F116" s="160"/>
      <c r="G116" s="161"/>
      <c r="H116" s="160"/>
      <c r="I116" s="47">
        <v>71</v>
      </c>
      <c r="J116" s="76">
        <v>1</v>
      </c>
      <c r="K116" s="48" t="s">
        <v>189</v>
      </c>
      <c r="L116" s="60">
        <v>7.3</v>
      </c>
      <c r="N116" s="83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69"/>
      <c r="C117" s="169"/>
      <c r="D117" s="160"/>
      <c r="E117" s="162"/>
      <c r="F117" s="160"/>
      <c r="G117" s="49" t="s">
        <v>127</v>
      </c>
      <c r="H117" s="50">
        <v>3</v>
      </c>
      <c r="I117" s="47">
        <v>71</v>
      </c>
      <c r="J117" s="76">
        <v>3</v>
      </c>
      <c r="K117" s="48" t="s">
        <v>190</v>
      </c>
      <c r="L117" s="60">
        <v>5.8</v>
      </c>
      <c r="N117" s="83">
        <f t="shared" si="2"/>
        <v>3.5960000000000001</v>
      </c>
      <c r="O117">
        <f t="shared" si="3"/>
        <v>10.788</v>
      </c>
      <c r="P117" s="33" t="s">
        <v>191</v>
      </c>
    </row>
    <row r="118" spans="2:16" ht="15.75" thickBot="1" x14ac:dyDescent="0.3">
      <c r="B118" s="169"/>
      <c r="C118" s="169"/>
      <c r="D118" s="160"/>
      <c r="E118" s="51" t="s">
        <v>192</v>
      </c>
      <c r="F118" s="50">
        <v>9</v>
      </c>
      <c r="G118" s="49" t="s">
        <v>193</v>
      </c>
      <c r="H118" s="50">
        <v>9</v>
      </c>
      <c r="I118" s="49">
        <v>115</v>
      </c>
      <c r="J118" s="74">
        <v>9</v>
      </c>
      <c r="K118" s="48" t="s">
        <v>194</v>
      </c>
      <c r="L118" s="60">
        <v>6.2</v>
      </c>
      <c r="N118" s="83">
        <f t="shared" si="2"/>
        <v>3.8439999999999999</v>
      </c>
      <c r="O118">
        <f t="shared" si="3"/>
        <v>34.595999999999997</v>
      </c>
      <c r="P118" s="81" t="s">
        <v>195</v>
      </c>
    </row>
    <row r="119" spans="2:16" ht="18.75" x14ac:dyDescent="0.3">
      <c r="J119" s="77">
        <f>SUM(J107:J118)</f>
        <v>77</v>
      </c>
      <c r="N119" s="84">
        <f>SUM(N107:N118)</f>
        <v>51.521999999999998</v>
      </c>
      <c r="O119" s="41">
        <f>SUM(O107:O118)</f>
        <v>325.68600000000004</v>
      </c>
      <c r="P119" s="38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6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5"/>
    </row>
    <row r="2" spans="1:15" ht="15.75" thickBot="1" x14ac:dyDescent="0.3"/>
    <row r="3" spans="1:15" ht="27.75" customHeight="1" thickBot="1" x14ac:dyDescent="0.3">
      <c r="B3" s="179" t="s">
        <v>0</v>
      </c>
      <c r="C3" s="172" t="s">
        <v>1</v>
      </c>
      <c r="D3" s="173"/>
      <c r="E3" s="172" t="s">
        <v>2</v>
      </c>
      <c r="F3" s="173"/>
      <c r="G3" s="172" t="s">
        <v>3</v>
      </c>
      <c r="H3" s="173"/>
      <c r="I3" s="182" t="s">
        <v>4</v>
      </c>
      <c r="J3" s="182"/>
      <c r="K3" s="170" t="s">
        <v>5</v>
      </c>
      <c r="L3" s="178" t="s">
        <v>196</v>
      </c>
      <c r="M3" s="170" t="s">
        <v>197</v>
      </c>
      <c r="N3" s="171" t="s">
        <v>198</v>
      </c>
      <c r="O3" s="180" t="s">
        <v>199</v>
      </c>
    </row>
    <row r="4" spans="1:15" ht="13.5" customHeight="1" thickBot="1" x14ac:dyDescent="0.3">
      <c r="B4" s="179"/>
      <c r="C4" s="174"/>
      <c r="D4" s="175"/>
      <c r="E4" s="174"/>
      <c r="F4" s="175"/>
      <c r="G4" s="174"/>
      <c r="H4" s="175"/>
      <c r="I4" s="182"/>
      <c r="J4" s="182"/>
      <c r="K4" s="170"/>
      <c r="L4" s="178"/>
      <c r="M4" s="170"/>
      <c r="N4" s="171"/>
      <c r="O4" s="170"/>
    </row>
    <row r="5" spans="1:15" ht="22.5" customHeight="1" thickBot="1" x14ac:dyDescent="0.3">
      <c r="B5" s="179"/>
      <c r="C5" s="176"/>
      <c r="D5" s="177"/>
      <c r="E5" s="176"/>
      <c r="F5" s="177"/>
      <c r="G5" s="176"/>
      <c r="H5" s="177"/>
      <c r="I5" s="105" t="s">
        <v>10</v>
      </c>
      <c r="J5" s="105" t="s">
        <v>11</v>
      </c>
      <c r="K5" s="170"/>
      <c r="L5" s="178"/>
      <c r="M5" s="170"/>
      <c r="N5" s="171"/>
      <c r="O5" s="170"/>
    </row>
    <row r="6" spans="1:15" ht="15.75" thickBot="1" x14ac:dyDescent="0.3">
      <c r="B6" s="165" t="s">
        <v>200</v>
      </c>
      <c r="C6" s="165" t="s">
        <v>13</v>
      </c>
      <c r="D6" s="160">
        <v>1567</v>
      </c>
      <c r="E6" s="181" t="s">
        <v>201</v>
      </c>
      <c r="F6" s="160">
        <v>234</v>
      </c>
      <c r="G6" s="164" t="s">
        <v>202</v>
      </c>
      <c r="H6" s="160">
        <v>74</v>
      </c>
      <c r="I6" s="129">
        <v>132</v>
      </c>
      <c r="J6" s="74">
        <v>40</v>
      </c>
      <c r="K6" s="61" t="s">
        <v>203</v>
      </c>
      <c r="L6" s="60">
        <v>5.85</v>
      </c>
      <c r="M6" s="66" t="s">
        <v>204</v>
      </c>
      <c r="N6" s="61"/>
      <c r="O6" s="124">
        <f t="shared" ref="O6:O27" si="0">L6*J6</f>
        <v>234</v>
      </c>
    </row>
    <row r="7" spans="1:15" ht="14.25" customHeight="1" thickBot="1" x14ac:dyDescent="0.3">
      <c r="B7" s="165"/>
      <c r="C7" s="165"/>
      <c r="D7" s="160"/>
      <c r="E7" s="181"/>
      <c r="F7" s="160"/>
      <c r="G7" s="164"/>
      <c r="H7" s="160"/>
      <c r="I7" s="129">
        <v>110</v>
      </c>
      <c r="J7" s="76">
        <v>16</v>
      </c>
      <c r="K7" s="61" t="s">
        <v>205</v>
      </c>
      <c r="L7" s="60">
        <v>8.9</v>
      </c>
      <c r="M7" s="66" t="s">
        <v>206</v>
      </c>
      <c r="N7" s="61"/>
      <c r="O7" s="124">
        <f t="shared" si="0"/>
        <v>142.4</v>
      </c>
    </row>
    <row r="8" spans="1:15" ht="15.75" thickBot="1" x14ac:dyDescent="0.3">
      <c r="B8" s="165"/>
      <c r="C8" s="165"/>
      <c r="D8" s="160"/>
      <c r="E8" s="181"/>
      <c r="F8" s="160"/>
      <c r="G8" s="164"/>
      <c r="H8" s="160"/>
      <c r="I8" s="129">
        <v>118</v>
      </c>
      <c r="J8" s="76">
        <v>8</v>
      </c>
      <c r="K8" s="61" t="s">
        <v>207</v>
      </c>
      <c r="L8" s="60">
        <v>7.5</v>
      </c>
      <c r="M8" s="66" t="s">
        <v>208</v>
      </c>
      <c r="N8" s="61"/>
      <c r="O8" s="124">
        <f t="shared" si="0"/>
        <v>60</v>
      </c>
    </row>
    <row r="9" spans="1:15" ht="15.75" thickBot="1" x14ac:dyDescent="0.3">
      <c r="B9" s="165"/>
      <c r="C9" s="165"/>
      <c r="D9" s="160"/>
      <c r="E9" s="181"/>
      <c r="F9" s="160"/>
      <c r="G9" s="161" t="s">
        <v>209</v>
      </c>
      <c r="H9" s="160">
        <v>35</v>
      </c>
      <c r="I9" s="129">
        <v>51</v>
      </c>
      <c r="J9" s="76">
        <v>18</v>
      </c>
      <c r="K9" s="61" t="s">
        <v>210</v>
      </c>
      <c r="L9" s="60">
        <v>6.45</v>
      </c>
      <c r="M9" s="66" t="s">
        <v>211</v>
      </c>
      <c r="N9" s="61"/>
      <c r="O9" s="124">
        <f t="shared" si="0"/>
        <v>116.10000000000001</v>
      </c>
    </row>
    <row r="10" spans="1:15" ht="15.75" thickBot="1" x14ac:dyDescent="0.3">
      <c r="B10" s="165"/>
      <c r="C10" s="165"/>
      <c r="D10" s="160"/>
      <c r="E10" s="181"/>
      <c r="F10" s="160"/>
      <c r="G10" s="161"/>
      <c r="H10" s="160"/>
      <c r="I10" s="129">
        <v>63</v>
      </c>
      <c r="J10" s="76">
        <v>17</v>
      </c>
      <c r="K10" s="61" t="s">
        <v>212</v>
      </c>
      <c r="L10" s="60">
        <v>6.4</v>
      </c>
      <c r="M10" s="66" t="s">
        <v>213</v>
      </c>
      <c r="N10" s="61"/>
      <c r="O10" s="124">
        <f t="shared" si="0"/>
        <v>108.80000000000001</v>
      </c>
    </row>
    <row r="11" spans="1:15" ht="15.75" thickBot="1" x14ac:dyDescent="0.3">
      <c r="B11" s="165"/>
      <c r="C11" s="165"/>
      <c r="D11" s="160"/>
      <c r="E11" s="181"/>
      <c r="F11" s="160"/>
      <c r="G11" s="161" t="s">
        <v>214</v>
      </c>
      <c r="H11" s="160">
        <v>34</v>
      </c>
      <c r="I11" s="129">
        <v>132</v>
      </c>
      <c r="J11" s="76">
        <v>20</v>
      </c>
      <c r="K11" s="61" t="s">
        <v>215</v>
      </c>
      <c r="L11" s="60">
        <v>8.4</v>
      </c>
      <c r="M11" s="66" t="s">
        <v>216</v>
      </c>
      <c r="N11" s="61"/>
      <c r="O11" s="124">
        <f t="shared" si="0"/>
        <v>168</v>
      </c>
    </row>
    <row r="12" spans="1:15" ht="15.75" thickBot="1" x14ac:dyDescent="0.3">
      <c r="B12" s="165"/>
      <c r="C12" s="165"/>
      <c r="D12" s="160"/>
      <c r="E12" s="181"/>
      <c r="F12" s="160"/>
      <c r="G12" s="161"/>
      <c r="H12" s="160"/>
      <c r="I12" s="129">
        <v>110</v>
      </c>
      <c r="J12" s="76">
        <v>6</v>
      </c>
      <c r="K12" s="61" t="s">
        <v>217</v>
      </c>
      <c r="L12" s="60">
        <v>8.3000000000000007</v>
      </c>
      <c r="M12" s="66" t="s">
        <v>218</v>
      </c>
      <c r="N12" s="61"/>
      <c r="O12" s="124">
        <f t="shared" si="0"/>
        <v>49.800000000000004</v>
      </c>
    </row>
    <row r="13" spans="1:15" ht="15.75" thickBot="1" x14ac:dyDescent="0.3">
      <c r="B13" s="165"/>
      <c r="C13" s="165"/>
      <c r="D13" s="160"/>
      <c r="E13" s="181"/>
      <c r="F13" s="160"/>
      <c r="G13" s="161"/>
      <c r="H13" s="160"/>
      <c r="I13" s="129">
        <v>75</v>
      </c>
      <c r="J13" s="76">
        <v>4</v>
      </c>
      <c r="K13" s="61" t="s">
        <v>219</v>
      </c>
      <c r="L13" s="60">
        <v>7.3</v>
      </c>
      <c r="M13" s="66" t="s">
        <v>220</v>
      </c>
      <c r="N13" s="61"/>
      <c r="O13" s="124">
        <f t="shared" si="0"/>
        <v>29.2</v>
      </c>
    </row>
    <row r="14" spans="1:15" ht="15.75" thickBot="1" x14ac:dyDescent="0.3">
      <c r="B14" s="165"/>
      <c r="C14" s="165"/>
      <c r="D14" s="160"/>
      <c r="E14" s="161" t="s">
        <v>14</v>
      </c>
      <c r="F14" s="160">
        <v>173</v>
      </c>
      <c r="G14" s="161" t="s">
        <v>178</v>
      </c>
      <c r="H14" s="160">
        <v>84</v>
      </c>
      <c r="I14" s="129">
        <v>59</v>
      </c>
      <c r="J14" s="74">
        <v>25</v>
      </c>
      <c r="K14" s="61" t="s">
        <v>221</v>
      </c>
      <c r="L14" s="60">
        <v>8.4</v>
      </c>
      <c r="M14" s="66" t="s">
        <v>222</v>
      </c>
      <c r="N14" s="61"/>
      <c r="O14" s="124">
        <f t="shared" si="0"/>
        <v>210</v>
      </c>
    </row>
    <row r="15" spans="1:15" ht="15.75" thickBot="1" x14ac:dyDescent="0.3">
      <c r="B15" s="165"/>
      <c r="C15" s="165"/>
      <c r="D15" s="160"/>
      <c r="E15" s="161"/>
      <c r="F15" s="160"/>
      <c r="G15" s="161"/>
      <c r="H15" s="160"/>
      <c r="I15" s="129">
        <v>62</v>
      </c>
      <c r="J15" s="74">
        <v>22</v>
      </c>
      <c r="K15" s="61" t="s">
        <v>223</v>
      </c>
      <c r="L15" s="60">
        <v>8</v>
      </c>
      <c r="M15" s="66" t="s">
        <v>224</v>
      </c>
      <c r="N15" s="61"/>
      <c r="O15" s="124">
        <f t="shared" si="0"/>
        <v>176</v>
      </c>
    </row>
    <row r="16" spans="1:15" ht="15.75" thickBot="1" x14ac:dyDescent="0.3">
      <c r="B16" s="165"/>
      <c r="C16" s="165"/>
      <c r="D16" s="160"/>
      <c r="E16" s="161"/>
      <c r="F16" s="160"/>
      <c r="G16" s="161"/>
      <c r="H16" s="160"/>
      <c r="I16" s="129">
        <v>55</v>
      </c>
      <c r="J16" s="74">
        <v>13</v>
      </c>
      <c r="K16" s="61" t="s">
        <v>225</v>
      </c>
      <c r="L16" s="60">
        <v>8.1</v>
      </c>
      <c r="M16" s="66" t="s">
        <v>226</v>
      </c>
      <c r="N16" s="61"/>
      <c r="O16" s="124">
        <f t="shared" si="0"/>
        <v>105.3</v>
      </c>
    </row>
    <row r="17" spans="2:17" ht="15.75" thickBot="1" x14ac:dyDescent="0.3">
      <c r="B17" s="165"/>
      <c r="C17" s="165"/>
      <c r="D17" s="160"/>
      <c r="E17" s="161"/>
      <c r="F17" s="160"/>
      <c r="G17" s="161" t="s">
        <v>227</v>
      </c>
      <c r="H17" s="160">
        <v>40</v>
      </c>
      <c r="I17" s="74">
        <v>85</v>
      </c>
      <c r="J17" s="76">
        <v>10</v>
      </c>
      <c r="K17" s="61" t="s">
        <v>228</v>
      </c>
      <c r="L17" s="60">
        <v>10.65</v>
      </c>
      <c r="M17" s="66" t="s">
        <v>229</v>
      </c>
      <c r="N17" s="61"/>
      <c r="O17" s="124">
        <f t="shared" si="0"/>
        <v>106.5</v>
      </c>
    </row>
    <row r="18" spans="2:17" ht="15.75" thickBot="1" x14ac:dyDescent="0.3">
      <c r="B18" s="165"/>
      <c r="C18" s="165"/>
      <c r="D18" s="160"/>
      <c r="E18" s="161"/>
      <c r="F18" s="160"/>
      <c r="G18" s="161"/>
      <c r="H18" s="160"/>
      <c r="I18" s="74">
        <v>81</v>
      </c>
      <c r="J18" s="76">
        <v>9</v>
      </c>
      <c r="K18" s="61" t="s">
        <v>230</v>
      </c>
      <c r="L18" s="60">
        <v>13.5</v>
      </c>
      <c r="M18" s="66" t="s">
        <v>231</v>
      </c>
      <c r="N18" s="61"/>
      <c r="O18" s="124">
        <f t="shared" si="0"/>
        <v>121.5</v>
      </c>
    </row>
    <row r="19" spans="2:17" ht="15.75" thickBot="1" x14ac:dyDescent="0.3">
      <c r="B19" s="165"/>
      <c r="C19" s="165"/>
      <c r="D19" s="160"/>
      <c r="E19" s="161"/>
      <c r="F19" s="160"/>
      <c r="G19" s="161"/>
      <c r="H19" s="160"/>
      <c r="I19" s="74">
        <v>62</v>
      </c>
      <c r="J19" s="76">
        <v>9</v>
      </c>
      <c r="K19" s="61" t="s">
        <v>232</v>
      </c>
      <c r="L19" s="60">
        <v>11.35</v>
      </c>
      <c r="M19" s="66" t="s">
        <v>233</v>
      </c>
      <c r="N19" s="61"/>
      <c r="O19" s="124">
        <f t="shared" si="0"/>
        <v>102.14999999999999</v>
      </c>
    </row>
    <row r="20" spans="2:17" ht="15.75" thickBot="1" x14ac:dyDescent="0.3">
      <c r="B20" s="165"/>
      <c r="C20" s="165"/>
      <c r="D20" s="160"/>
      <c r="E20" s="161"/>
      <c r="F20" s="160"/>
      <c r="G20" s="49" t="s">
        <v>153</v>
      </c>
      <c r="H20" s="50">
        <v>9</v>
      </c>
      <c r="I20" s="128">
        <v>44</v>
      </c>
      <c r="J20" s="74">
        <v>9</v>
      </c>
      <c r="K20" s="61" t="s">
        <v>234</v>
      </c>
      <c r="L20" s="60">
        <v>4.25</v>
      </c>
      <c r="M20" s="66" t="s">
        <v>235</v>
      </c>
      <c r="N20" s="61"/>
      <c r="O20" s="124">
        <f t="shared" si="0"/>
        <v>38.25</v>
      </c>
    </row>
    <row r="21" spans="2:17" ht="15.75" thickBot="1" x14ac:dyDescent="0.3">
      <c r="B21" s="165"/>
      <c r="C21" s="165"/>
      <c r="D21" s="160"/>
      <c r="E21" s="161" t="s">
        <v>236</v>
      </c>
      <c r="F21" s="160">
        <v>149</v>
      </c>
      <c r="G21" s="161" t="s">
        <v>237</v>
      </c>
      <c r="H21" s="160">
        <v>47</v>
      </c>
      <c r="I21" s="47">
        <v>336</v>
      </c>
      <c r="J21" s="76">
        <v>5</v>
      </c>
      <c r="K21" s="126" t="s">
        <v>238</v>
      </c>
      <c r="L21" s="79">
        <v>13.25</v>
      </c>
      <c r="M21" s="66" t="s">
        <v>239</v>
      </c>
      <c r="N21" s="61" t="s">
        <v>240</v>
      </c>
      <c r="O21" s="124">
        <f t="shared" si="0"/>
        <v>66.25</v>
      </c>
    </row>
    <row r="22" spans="2:17" ht="15.75" thickBot="1" x14ac:dyDescent="0.3">
      <c r="B22" s="165"/>
      <c r="C22" s="165"/>
      <c r="D22" s="160"/>
      <c r="E22" s="161"/>
      <c r="F22" s="160"/>
      <c r="G22" s="161"/>
      <c r="H22" s="160"/>
      <c r="I22" s="47">
        <v>272</v>
      </c>
      <c r="J22" s="76">
        <v>4</v>
      </c>
      <c r="K22" s="125">
        <v>16.8</v>
      </c>
      <c r="L22" s="79">
        <v>16.8</v>
      </c>
      <c r="M22" s="66" t="s">
        <v>239</v>
      </c>
      <c r="N22" s="61" t="s">
        <v>241</v>
      </c>
      <c r="O22" s="124">
        <f t="shared" si="0"/>
        <v>67.2</v>
      </c>
    </row>
    <row r="23" spans="2:17" ht="15.75" thickBot="1" x14ac:dyDescent="0.3">
      <c r="B23" s="165"/>
      <c r="C23" s="165"/>
      <c r="D23" s="160"/>
      <c r="E23" s="161"/>
      <c r="F23" s="160"/>
      <c r="G23" s="161"/>
      <c r="H23" s="160"/>
      <c r="I23" s="47">
        <v>280</v>
      </c>
      <c r="J23" s="76">
        <v>4</v>
      </c>
      <c r="K23" s="95" t="s">
        <v>242</v>
      </c>
      <c r="L23" s="80">
        <v>11.8</v>
      </c>
      <c r="M23" s="66" t="s">
        <v>239</v>
      </c>
      <c r="N23" s="61" t="s">
        <v>243</v>
      </c>
      <c r="O23" s="124">
        <f t="shared" si="0"/>
        <v>47.2</v>
      </c>
    </row>
    <row r="24" spans="2:17" ht="15.75" thickBot="1" x14ac:dyDescent="0.3">
      <c r="B24" s="165"/>
      <c r="C24" s="165"/>
      <c r="D24" s="160"/>
      <c r="E24" s="161"/>
      <c r="F24" s="160"/>
      <c r="G24" s="49" t="s">
        <v>244</v>
      </c>
      <c r="H24" s="50">
        <v>23</v>
      </c>
      <c r="I24" s="47">
        <v>74</v>
      </c>
      <c r="J24" s="76">
        <v>23</v>
      </c>
      <c r="K24" s="95" t="s">
        <v>245</v>
      </c>
      <c r="L24" s="80">
        <v>4.1399999999999997</v>
      </c>
      <c r="M24" s="66" t="s">
        <v>246</v>
      </c>
      <c r="N24" s="61" t="s">
        <v>247</v>
      </c>
      <c r="O24" s="124">
        <f t="shared" si="0"/>
        <v>95.22</v>
      </c>
    </row>
    <row r="25" spans="2:17" ht="15.75" thickBot="1" x14ac:dyDescent="0.3">
      <c r="B25" s="165"/>
      <c r="C25" s="165"/>
      <c r="D25" s="160"/>
      <c r="E25" s="161"/>
      <c r="F25" s="160"/>
      <c r="G25" s="161" t="s">
        <v>248</v>
      </c>
      <c r="H25" s="160">
        <v>32</v>
      </c>
      <c r="I25" s="47">
        <v>51</v>
      </c>
      <c r="J25" s="76">
        <v>14</v>
      </c>
      <c r="K25" s="48">
        <v>6.2</v>
      </c>
      <c r="L25" s="60">
        <v>6.2</v>
      </c>
      <c r="M25" s="66" t="s">
        <v>249</v>
      </c>
      <c r="N25" s="61"/>
      <c r="O25" s="124">
        <f t="shared" si="0"/>
        <v>86.8</v>
      </c>
    </row>
    <row r="26" spans="2:17" ht="15.75" thickBot="1" x14ac:dyDescent="0.3">
      <c r="B26" s="165"/>
      <c r="C26" s="165"/>
      <c r="D26" s="160"/>
      <c r="E26" s="161"/>
      <c r="F26" s="160"/>
      <c r="G26" s="161"/>
      <c r="H26" s="160"/>
      <c r="I26" s="47">
        <v>60</v>
      </c>
      <c r="J26" s="76">
        <v>10</v>
      </c>
      <c r="K26" s="48">
        <v>4.5999999999999996</v>
      </c>
      <c r="L26" s="60">
        <v>4.5999999999999996</v>
      </c>
      <c r="M26" s="61"/>
      <c r="N26" s="61"/>
      <c r="O26" s="124">
        <f t="shared" si="0"/>
        <v>46</v>
      </c>
      <c r="Q26" s="33" t="s">
        <v>250</v>
      </c>
    </row>
    <row r="27" spans="2:17" ht="15.75" thickBot="1" x14ac:dyDescent="0.3">
      <c r="B27" s="165"/>
      <c r="C27" s="165"/>
      <c r="D27" s="160"/>
      <c r="E27" s="161"/>
      <c r="F27" s="160"/>
      <c r="G27" s="161"/>
      <c r="H27" s="160"/>
      <c r="I27" s="47">
        <v>63</v>
      </c>
      <c r="J27" s="76">
        <v>8</v>
      </c>
      <c r="K27" s="115">
        <v>5.9</v>
      </c>
      <c r="L27" s="60">
        <v>5.9</v>
      </c>
      <c r="M27" s="61"/>
      <c r="N27" s="61"/>
      <c r="O27" s="124">
        <f t="shared" si="0"/>
        <v>47.2</v>
      </c>
      <c r="Q27" s="123" t="s">
        <v>251</v>
      </c>
    </row>
    <row r="28" spans="2:17" ht="18.75" x14ac:dyDescent="0.3">
      <c r="B28" s="118"/>
      <c r="C28" s="117"/>
      <c r="D28" s="26"/>
      <c r="E28" s="30"/>
      <c r="F28" s="26"/>
      <c r="G28" s="28"/>
      <c r="H28" s="26"/>
      <c r="I28" s="4"/>
      <c r="J28" s="122">
        <f>SUM(J6:J27)</f>
        <v>294</v>
      </c>
      <c r="K28" s="121"/>
      <c r="L28" s="120"/>
      <c r="M28" s="94"/>
      <c r="N28" s="112"/>
      <c r="O28" s="119">
        <f>SUM(O6:O27)</f>
        <v>2223.87</v>
      </c>
      <c r="Q28" s="38">
        <f>O28/J28</f>
        <v>7.5641836734693877</v>
      </c>
    </row>
    <row r="29" spans="2:17" ht="19.5" thickBot="1" x14ac:dyDescent="0.3">
      <c r="B29" s="118"/>
      <c r="C29" s="117"/>
      <c r="D29" s="26"/>
      <c r="E29" s="30"/>
      <c r="F29" s="26"/>
      <c r="G29" s="28"/>
      <c r="H29" s="26"/>
      <c r="I29" s="8"/>
      <c r="J29" s="2"/>
      <c r="K29" s="14"/>
      <c r="L29" s="116"/>
      <c r="M29" s="18"/>
      <c r="N29" s="13"/>
    </row>
    <row r="30" spans="2:17" ht="15.75" thickBot="1" x14ac:dyDescent="0.3">
      <c r="B30" s="179" t="s">
        <v>0</v>
      </c>
      <c r="C30" s="172" t="s">
        <v>1</v>
      </c>
      <c r="D30" s="173"/>
      <c r="E30" s="172" t="s">
        <v>2</v>
      </c>
      <c r="F30" s="173"/>
      <c r="G30" s="172" t="s">
        <v>3</v>
      </c>
      <c r="H30" s="173"/>
      <c r="I30" s="182" t="s">
        <v>4</v>
      </c>
      <c r="J30" s="182"/>
      <c r="K30" s="170" t="s">
        <v>5</v>
      </c>
      <c r="L30" s="178" t="s">
        <v>196</v>
      </c>
      <c r="M30" s="170" t="s">
        <v>197</v>
      </c>
      <c r="N30" s="171" t="s">
        <v>198</v>
      </c>
      <c r="O30" s="180" t="s">
        <v>143</v>
      </c>
    </row>
    <row r="31" spans="2:17" ht="15.75" thickBot="1" x14ac:dyDescent="0.3">
      <c r="B31" s="179"/>
      <c r="C31" s="174"/>
      <c r="D31" s="175"/>
      <c r="E31" s="174"/>
      <c r="F31" s="175"/>
      <c r="G31" s="174"/>
      <c r="H31" s="175"/>
      <c r="I31" s="182"/>
      <c r="J31" s="182"/>
      <c r="K31" s="170"/>
      <c r="L31" s="178"/>
      <c r="M31" s="170"/>
      <c r="N31" s="171"/>
      <c r="O31" s="170"/>
    </row>
    <row r="32" spans="2:17" ht="24.75" customHeight="1" thickBot="1" x14ac:dyDescent="0.3">
      <c r="B32" s="179"/>
      <c r="C32" s="176"/>
      <c r="D32" s="177"/>
      <c r="E32" s="176"/>
      <c r="F32" s="177"/>
      <c r="G32" s="176"/>
      <c r="H32" s="177"/>
      <c r="I32" s="105" t="s">
        <v>10</v>
      </c>
      <c r="J32" s="105" t="s">
        <v>11</v>
      </c>
      <c r="K32" s="170"/>
      <c r="L32" s="178"/>
      <c r="M32" s="170"/>
      <c r="N32" s="171"/>
      <c r="O32" s="170"/>
    </row>
    <row r="33" spans="2:15" ht="15.75" thickBot="1" x14ac:dyDescent="0.3">
      <c r="B33" s="165" t="s">
        <v>200</v>
      </c>
      <c r="C33" s="165" t="s">
        <v>80</v>
      </c>
      <c r="D33" s="160">
        <v>68998</v>
      </c>
      <c r="E33" s="181" t="s">
        <v>14</v>
      </c>
      <c r="F33" s="160">
        <v>15444</v>
      </c>
      <c r="G33" s="164" t="s">
        <v>227</v>
      </c>
      <c r="H33" s="160">
        <v>5366</v>
      </c>
      <c r="I33" s="129">
        <v>75</v>
      </c>
      <c r="J33" s="49">
        <v>1107</v>
      </c>
      <c r="K33" s="61" t="s">
        <v>252</v>
      </c>
      <c r="L33" s="60">
        <v>7.5</v>
      </c>
      <c r="M33" s="66" t="s">
        <v>253</v>
      </c>
      <c r="N33" s="61"/>
      <c r="O33" s="114">
        <f t="shared" ref="O33:O56" si="1">L33*J33</f>
        <v>8302.5</v>
      </c>
    </row>
    <row r="34" spans="2:15" ht="15.75" thickBot="1" x14ac:dyDescent="0.3">
      <c r="B34" s="165"/>
      <c r="C34" s="165"/>
      <c r="D34" s="160"/>
      <c r="E34" s="181"/>
      <c r="F34" s="160"/>
      <c r="G34" s="164"/>
      <c r="H34" s="160"/>
      <c r="I34" s="129">
        <v>57</v>
      </c>
      <c r="J34" s="47">
        <v>740</v>
      </c>
      <c r="K34" s="48">
        <v>10.8</v>
      </c>
      <c r="L34" s="60">
        <v>10.8</v>
      </c>
      <c r="M34" s="66" t="s">
        <v>254</v>
      </c>
      <c r="N34" s="61"/>
      <c r="O34" s="114">
        <f t="shared" si="1"/>
        <v>7992.0000000000009</v>
      </c>
    </row>
    <row r="35" spans="2:15" ht="15.75" thickBot="1" x14ac:dyDescent="0.3">
      <c r="B35" s="165"/>
      <c r="C35" s="165"/>
      <c r="D35" s="160"/>
      <c r="E35" s="181"/>
      <c r="F35" s="160"/>
      <c r="G35" s="164"/>
      <c r="H35" s="160"/>
      <c r="I35" s="129">
        <v>96</v>
      </c>
      <c r="J35" s="47">
        <v>604</v>
      </c>
      <c r="K35" s="61" t="s">
        <v>255</v>
      </c>
      <c r="L35" s="60">
        <v>8.4</v>
      </c>
      <c r="M35" s="66" t="s">
        <v>256</v>
      </c>
      <c r="N35" s="61"/>
      <c r="O35" s="114">
        <f t="shared" si="1"/>
        <v>5073.6000000000004</v>
      </c>
    </row>
    <row r="36" spans="2:15" ht="15.75" thickBot="1" x14ac:dyDescent="0.3">
      <c r="B36" s="165"/>
      <c r="C36" s="165"/>
      <c r="D36" s="160"/>
      <c r="E36" s="181"/>
      <c r="F36" s="160"/>
      <c r="G36" s="161" t="s">
        <v>178</v>
      </c>
      <c r="H36" s="160">
        <v>3318</v>
      </c>
      <c r="I36" s="129">
        <v>55</v>
      </c>
      <c r="J36" s="47">
        <v>990</v>
      </c>
      <c r="K36" s="61" t="s">
        <v>257</v>
      </c>
      <c r="L36" s="60">
        <v>5.53</v>
      </c>
      <c r="M36" s="66" t="s">
        <v>258</v>
      </c>
      <c r="N36" s="61"/>
      <c r="O36" s="114">
        <f t="shared" si="1"/>
        <v>5474.7</v>
      </c>
    </row>
    <row r="37" spans="2:15" ht="15.75" thickBot="1" x14ac:dyDescent="0.3">
      <c r="B37" s="165"/>
      <c r="C37" s="165"/>
      <c r="D37" s="160"/>
      <c r="E37" s="181"/>
      <c r="F37" s="160"/>
      <c r="G37" s="161"/>
      <c r="H37" s="160"/>
      <c r="I37" s="129">
        <v>51</v>
      </c>
      <c r="J37" s="47">
        <v>788</v>
      </c>
      <c r="K37" s="61" t="s">
        <v>259</v>
      </c>
      <c r="L37" s="60">
        <v>6.3</v>
      </c>
      <c r="M37" s="66" t="s">
        <v>260</v>
      </c>
      <c r="N37" s="61"/>
      <c r="O37" s="114">
        <f t="shared" si="1"/>
        <v>4964.3999999999996</v>
      </c>
    </row>
    <row r="38" spans="2:15" ht="15.75" thickBot="1" x14ac:dyDescent="0.3">
      <c r="B38" s="165"/>
      <c r="C38" s="165"/>
      <c r="D38" s="160"/>
      <c r="E38" s="181"/>
      <c r="F38" s="160"/>
      <c r="G38" s="161"/>
      <c r="H38" s="160"/>
      <c r="I38" s="129">
        <v>75</v>
      </c>
      <c r="J38" s="47">
        <v>650</v>
      </c>
      <c r="K38" s="61" t="s">
        <v>261</v>
      </c>
      <c r="L38" s="60">
        <v>6.5</v>
      </c>
      <c r="M38" s="66" t="s">
        <v>262</v>
      </c>
      <c r="N38" s="61"/>
      <c r="O38" s="114">
        <f t="shared" si="1"/>
        <v>4225</v>
      </c>
    </row>
    <row r="39" spans="2:15" ht="15.75" thickBot="1" x14ac:dyDescent="0.3">
      <c r="B39" s="165"/>
      <c r="C39" s="165"/>
      <c r="D39" s="160"/>
      <c r="E39" s="181"/>
      <c r="F39" s="160"/>
      <c r="G39" s="161" t="s">
        <v>263</v>
      </c>
      <c r="H39" s="160">
        <v>3237</v>
      </c>
      <c r="I39" s="129">
        <v>100</v>
      </c>
      <c r="J39" s="47">
        <v>1079</v>
      </c>
      <c r="K39" s="61" t="s">
        <v>264</v>
      </c>
      <c r="L39" s="60">
        <v>8.9</v>
      </c>
      <c r="M39" s="66" t="s">
        <v>265</v>
      </c>
      <c r="N39" s="61"/>
      <c r="O39" s="114">
        <f t="shared" si="1"/>
        <v>9603.1</v>
      </c>
    </row>
    <row r="40" spans="2:15" ht="15.75" thickBot="1" x14ac:dyDescent="0.3">
      <c r="B40" s="165"/>
      <c r="C40" s="165"/>
      <c r="D40" s="160"/>
      <c r="E40" s="181"/>
      <c r="F40" s="160"/>
      <c r="G40" s="161"/>
      <c r="H40" s="160"/>
      <c r="I40" s="129">
        <v>103</v>
      </c>
      <c r="J40" s="47">
        <v>728</v>
      </c>
      <c r="K40" s="48" t="s">
        <v>266</v>
      </c>
      <c r="L40" s="60">
        <v>10.1</v>
      </c>
      <c r="M40" s="66" t="s">
        <v>267</v>
      </c>
      <c r="N40" s="61"/>
      <c r="O40" s="114">
        <f t="shared" si="1"/>
        <v>7352.8</v>
      </c>
    </row>
    <row r="41" spans="2:15" ht="15.75" thickBot="1" x14ac:dyDescent="0.3">
      <c r="B41" s="165"/>
      <c r="C41" s="165"/>
      <c r="D41" s="160"/>
      <c r="E41" s="181"/>
      <c r="F41" s="160"/>
      <c r="G41" s="161"/>
      <c r="H41" s="160"/>
      <c r="I41" s="129">
        <v>80</v>
      </c>
      <c r="J41" s="47">
        <v>575</v>
      </c>
      <c r="K41" s="48" t="s">
        <v>268</v>
      </c>
      <c r="L41" s="60">
        <v>7.9</v>
      </c>
      <c r="M41" s="66" t="s">
        <v>269</v>
      </c>
      <c r="N41" s="61"/>
      <c r="O41" s="114">
        <f t="shared" si="1"/>
        <v>4542.5</v>
      </c>
    </row>
    <row r="42" spans="2:15" ht="15.75" thickBot="1" x14ac:dyDescent="0.3">
      <c r="B42" s="165"/>
      <c r="C42" s="165"/>
      <c r="D42" s="160"/>
      <c r="E42" s="161" t="s">
        <v>192</v>
      </c>
      <c r="F42" s="160">
        <v>8507</v>
      </c>
      <c r="G42" s="161" t="s">
        <v>270</v>
      </c>
      <c r="H42" s="160">
        <v>4186</v>
      </c>
      <c r="I42" s="129">
        <v>95</v>
      </c>
      <c r="J42" s="49">
        <v>1248</v>
      </c>
      <c r="K42" s="115">
        <v>7.6</v>
      </c>
      <c r="L42" s="78">
        <v>7.6</v>
      </c>
      <c r="M42" s="66" t="s">
        <v>271</v>
      </c>
      <c r="N42" s="61"/>
      <c r="O42" s="114">
        <f t="shared" si="1"/>
        <v>9484.7999999999993</v>
      </c>
    </row>
    <row r="43" spans="2:15" ht="15.75" thickBot="1" x14ac:dyDescent="0.3">
      <c r="B43" s="165"/>
      <c r="C43" s="165"/>
      <c r="D43" s="160"/>
      <c r="E43" s="161"/>
      <c r="F43" s="160"/>
      <c r="G43" s="161"/>
      <c r="H43" s="160"/>
      <c r="I43" s="129">
        <v>129</v>
      </c>
      <c r="J43" s="49">
        <v>1078</v>
      </c>
      <c r="K43" s="61" t="s">
        <v>272</v>
      </c>
      <c r="L43" s="60">
        <v>7.9</v>
      </c>
      <c r="M43" s="66" t="s">
        <v>273</v>
      </c>
      <c r="N43" s="61"/>
      <c r="O43" s="114">
        <f t="shared" si="1"/>
        <v>8516.2000000000007</v>
      </c>
    </row>
    <row r="44" spans="2:15" ht="15.75" thickBot="1" x14ac:dyDescent="0.3">
      <c r="B44" s="165"/>
      <c r="C44" s="165"/>
      <c r="D44" s="160"/>
      <c r="E44" s="161"/>
      <c r="F44" s="160"/>
      <c r="G44" s="161"/>
      <c r="H44" s="160"/>
      <c r="I44" s="129">
        <v>80</v>
      </c>
      <c r="J44" s="49">
        <v>359</v>
      </c>
      <c r="K44" s="48">
        <v>8.6</v>
      </c>
      <c r="L44" s="60">
        <v>8.6</v>
      </c>
      <c r="M44" s="66" t="s">
        <v>274</v>
      </c>
      <c r="N44" s="61"/>
      <c r="O44" s="114">
        <f t="shared" si="1"/>
        <v>3087.4</v>
      </c>
    </row>
    <row r="45" spans="2:15" ht="15.75" thickBot="1" x14ac:dyDescent="0.3">
      <c r="B45" s="165"/>
      <c r="C45" s="165"/>
      <c r="D45" s="160"/>
      <c r="E45" s="161"/>
      <c r="F45" s="160"/>
      <c r="G45" s="161" t="s">
        <v>275</v>
      </c>
      <c r="H45" s="160">
        <v>581</v>
      </c>
      <c r="I45" s="74">
        <v>100</v>
      </c>
      <c r="J45" s="47">
        <v>83</v>
      </c>
      <c r="K45" s="61" t="s">
        <v>276</v>
      </c>
      <c r="L45" s="60">
        <v>7.98</v>
      </c>
      <c r="M45" s="66" t="s">
        <v>277</v>
      </c>
      <c r="N45" s="61"/>
      <c r="O45" s="114">
        <f t="shared" si="1"/>
        <v>662.34</v>
      </c>
    </row>
    <row r="46" spans="2:15" ht="15.75" thickBot="1" x14ac:dyDescent="0.3">
      <c r="B46" s="165"/>
      <c r="C46" s="165"/>
      <c r="D46" s="160"/>
      <c r="E46" s="161"/>
      <c r="F46" s="160"/>
      <c r="G46" s="161"/>
      <c r="H46" s="160"/>
      <c r="I46" s="74">
        <v>80</v>
      </c>
      <c r="J46" s="47">
        <v>73</v>
      </c>
      <c r="K46" s="61" t="s">
        <v>278</v>
      </c>
      <c r="L46" s="60">
        <v>8.9</v>
      </c>
      <c r="M46" s="66" t="s">
        <v>279</v>
      </c>
      <c r="N46" s="61"/>
      <c r="O46" s="114">
        <f t="shared" si="1"/>
        <v>649.70000000000005</v>
      </c>
    </row>
    <row r="47" spans="2:15" ht="15.75" thickBot="1" x14ac:dyDescent="0.3">
      <c r="B47" s="165"/>
      <c r="C47" s="165"/>
      <c r="D47" s="160"/>
      <c r="E47" s="161"/>
      <c r="F47" s="160"/>
      <c r="G47" s="161"/>
      <c r="H47" s="160"/>
      <c r="I47" s="74">
        <v>70</v>
      </c>
      <c r="J47" s="47">
        <v>66</v>
      </c>
      <c r="K47" s="61" t="s">
        <v>280</v>
      </c>
      <c r="L47" s="60">
        <v>8.23</v>
      </c>
      <c r="M47" s="66" t="s">
        <v>281</v>
      </c>
      <c r="N47" s="61"/>
      <c r="O47" s="114">
        <f t="shared" si="1"/>
        <v>543.18000000000006</v>
      </c>
    </row>
    <row r="48" spans="2:15" ht="15.75" thickBot="1" x14ac:dyDescent="0.3">
      <c r="B48" s="165"/>
      <c r="C48" s="165"/>
      <c r="D48" s="160"/>
      <c r="E48" s="212" t="s">
        <v>282</v>
      </c>
      <c r="F48" s="160">
        <v>7914</v>
      </c>
      <c r="G48" s="161" t="s">
        <v>283</v>
      </c>
      <c r="H48" s="160">
        <v>4961</v>
      </c>
      <c r="I48" s="47">
        <v>92</v>
      </c>
      <c r="J48" s="47">
        <v>786</v>
      </c>
      <c r="K48" s="61" t="s">
        <v>284</v>
      </c>
      <c r="L48" s="60">
        <v>8.85</v>
      </c>
      <c r="M48" s="66" t="s">
        <v>285</v>
      </c>
      <c r="N48" s="61"/>
      <c r="O48" s="114">
        <f t="shared" si="1"/>
        <v>6956.0999999999995</v>
      </c>
    </row>
    <row r="49" spans="2:17" ht="15.75" thickBot="1" x14ac:dyDescent="0.3">
      <c r="B49" s="165"/>
      <c r="C49" s="165"/>
      <c r="D49" s="160"/>
      <c r="E49" s="212"/>
      <c r="F49" s="160"/>
      <c r="G49" s="161"/>
      <c r="H49" s="160"/>
      <c r="I49" s="47">
        <v>84</v>
      </c>
      <c r="J49" s="47">
        <v>586</v>
      </c>
      <c r="K49" s="61" t="s">
        <v>286</v>
      </c>
      <c r="L49" s="60">
        <v>9.33</v>
      </c>
      <c r="M49" s="66" t="s">
        <v>287</v>
      </c>
      <c r="N49" s="61"/>
      <c r="O49" s="114">
        <f t="shared" si="1"/>
        <v>5467.38</v>
      </c>
    </row>
    <row r="50" spans="2:17" ht="15.75" thickBot="1" x14ac:dyDescent="0.3">
      <c r="B50" s="165"/>
      <c r="C50" s="165"/>
      <c r="D50" s="160"/>
      <c r="E50" s="212"/>
      <c r="F50" s="160"/>
      <c r="G50" s="161"/>
      <c r="H50" s="160"/>
      <c r="I50" s="47">
        <v>100</v>
      </c>
      <c r="J50" s="47">
        <v>541</v>
      </c>
      <c r="K50" s="61" t="s">
        <v>288</v>
      </c>
      <c r="L50" s="60">
        <v>10.3</v>
      </c>
      <c r="M50" s="66" t="s">
        <v>289</v>
      </c>
      <c r="N50" s="61"/>
      <c r="O50" s="114">
        <f t="shared" si="1"/>
        <v>5572.3</v>
      </c>
    </row>
    <row r="51" spans="2:17" ht="15.75" thickBot="1" x14ac:dyDescent="0.3">
      <c r="B51" s="165"/>
      <c r="C51" s="165"/>
      <c r="D51" s="160"/>
      <c r="E51" s="212"/>
      <c r="F51" s="160"/>
      <c r="G51" s="161" t="s">
        <v>290</v>
      </c>
      <c r="H51" s="160">
        <v>1652</v>
      </c>
      <c r="I51" s="47">
        <v>84</v>
      </c>
      <c r="J51" s="47">
        <v>357</v>
      </c>
      <c r="K51" s="61" t="s">
        <v>291</v>
      </c>
      <c r="L51" s="60">
        <v>7.92</v>
      </c>
      <c r="M51" s="66" t="s">
        <v>292</v>
      </c>
      <c r="N51" s="61"/>
      <c r="O51" s="114">
        <f t="shared" si="1"/>
        <v>2827.44</v>
      </c>
    </row>
    <row r="52" spans="2:17" ht="15.75" thickBot="1" x14ac:dyDescent="0.3">
      <c r="B52" s="165"/>
      <c r="C52" s="165"/>
      <c r="D52" s="160"/>
      <c r="E52" s="212"/>
      <c r="F52" s="160"/>
      <c r="G52" s="161"/>
      <c r="H52" s="160"/>
      <c r="I52" s="47">
        <v>74</v>
      </c>
      <c r="J52" s="47">
        <v>254</v>
      </c>
      <c r="K52" s="61" t="s">
        <v>293</v>
      </c>
      <c r="L52" s="60">
        <v>7.65</v>
      </c>
      <c r="M52" s="66" t="s">
        <v>294</v>
      </c>
      <c r="N52" s="61"/>
      <c r="O52" s="114">
        <f t="shared" si="1"/>
        <v>1943.1000000000001</v>
      </c>
    </row>
    <row r="53" spans="2:17" ht="15.75" thickBot="1" x14ac:dyDescent="0.3">
      <c r="B53" s="165"/>
      <c r="C53" s="165"/>
      <c r="D53" s="160"/>
      <c r="E53" s="212"/>
      <c r="F53" s="160"/>
      <c r="G53" s="161"/>
      <c r="H53" s="160"/>
      <c r="I53" s="47">
        <v>89</v>
      </c>
      <c r="J53" s="47">
        <v>194</v>
      </c>
      <c r="K53" s="61" t="s">
        <v>295</v>
      </c>
      <c r="L53" s="60">
        <v>7.9</v>
      </c>
      <c r="M53" s="66" t="s">
        <v>296</v>
      </c>
      <c r="N53" s="61"/>
      <c r="O53" s="114">
        <f t="shared" si="1"/>
        <v>1532.6000000000001</v>
      </c>
    </row>
    <row r="54" spans="2:17" ht="15.75" thickBot="1" x14ac:dyDescent="0.3">
      <c r="B54" s="165"/>
      <c r="C54" s="165"/>
      <c r="D54" s="160"/>
      <c r="E54" s="212"/>
      <c r="F54" s="160"/>
      <c r="G54" s="161" t="s">
        <v>297</v>
      </c>
      <c r="H54" s="160">
        <v>959</v>
      </c>
      <c r="I54" s="47">
        <v>66</v>
      </c>
      <c r="J54" s="47">
        <v>261</v>
      </c>
      <c r="K54" s="61" t="s">
        <v>298</v>
      </c>
      <c r="L54" s="60">
        <v>5.2</v>
      </c>
      <c r="M54" s="66" t="s">
        <v>299</v>
      </c>
      <c r="N54" s="61"/>
      <c r="O54" s="114">
        <f t="shared" si="1"/>
        <v>1357.2</v>
      </c>
    </row>
    <row r="55" spans="2:17" ht="15.75" thickBot="1" x14ac:dyDescent="0.3">
      <c r="B55" s="165"/>
      <c r="C55" s="165"/>
      <c r="D55" s="160"/>
      <c r="E55" s="212"/>
      <c r="F55" s="160"/>
      <c r="G55" s="161"/>
      <c r="H55" s="160"/>
      <c r="I55" s="47">
        <v>55</v>
      </c>
      <c r="J55" s="47">
        <v>216</v>
      </c>
      <c r="K55" s="61" t="s">
        <v>91</v>
      </c>
      <c r="L55" s="60">
        <v>5.0999999999999996</v>
      </c>
      <c r="M55" s="66" t="s">
        <v>300</v>
      </c>
      <c r="N55" s="61"/>
      <c r="O55" s="114">
        <f t="shared" si="1"/>
        <v>1101.5999999999999</v>
      </c>
      <c r="Q55" s="33" t="s">
        <v>301</v>
      </c>
    </row>
    <row r="56" spans="2:17" ht="15.75" thickBot="1" x14ac:dyDescent="0.3">
      <c r="B56" s="165"/>
      <c r="C56" s="165"/>
      <c r="D56" s="160"/>
      <c r="E56" s="212"/>
      <c r="F56" s="160"/>
      <c r="G56" s="161"/>
      <c r="H56" s="160"/>
      <c r="I56" s="47">
        <v>50</v>
      </c>
      <c r="J56" s="47">
        <v>120</v>
      </c>
      <c r="K56" s="61" t="s">
        <v>302</v>
      </c>
      <c r="L56" s="60">
        <v>5.35</v>
      </c>
      <c r="M56" s="66" t="s">
        <v>303</v>
      </c>
      <c r="N56" s="61"/>
      <c r="O56" s="114">
        <f t="shared" si="1"/>
        <v>642</v>
      </c>
      <c r="Q56" s="40" t="s">
        <v>141</v>
      </c>
    </row>
    <row r="57" spans="2:17" ht="18.75" x14ac:dyDescent="0.3">
      <c r="B57" s="28"/>
      <c r="C57" s="32"/>
      <c r="D57" s="26"/>
      <c r="E57" s="31"/>
      <c r="F57" s="26"/>
      <c r="G57" s="28"/>
      <c r="H57" s="26"/>
      <c r="I57" s="4"/>
      <c r="J57" s="42">
        <f>SUM(J33:J56)</f>
        <v>13483</v>
      </c>
      <c r="K57" s="94"/>
      <c r="M57" s="113"/>
      <c r="N57" s="112"/>
      <c r="O57" s="41">
        <f>SUM(O33:O56)</f>
        <v>107873.94</v>
      </c>
      <c r="Q57" s="38">
        <f>O57/J57</f>
        <v>8.0007372246532675</v>
      </c>
    </row>
    <row r="58" spans="2:17" x14ac:dyDescent="0.25">
      <c r="B58" s="28"/>
      <c r="C58" s="32"/>
      <c r="D58" s="26"/>
      <c r="E58" s="31"/>
      <c r="F58" s="26"/>
      <c r="G58" s="28"/>
      <c r="H58" s="26"/>
      <c r="I58" s="8"/>
      <c r="J58" s="2"/>
      <c r="K58" s="18"/>
      <c r="M58" s="111"/>
      <c r="N58" s="13"/>
    </row>
    <row r="59" spans="2:17" x14ac:dyDescent="0.25">
      <c r="B59" s="28"/>
      <c r="C59" s="32"/>
      <c r="D59" s="26"/>
      <c r="E59" s="31"/>
      <c r="F59" s="26"/>
      <c r="G59" s="28"/>
      <c r="H59" s="26"/>
      <c r="I59" s="8"/>
      <c r="J59" s="2"/>
      <c r="K59" s="18"/>
      <c r="M59" s="111"/>
      <c r="N59" s="13"/>
    </row>
    <row r="60" spans="2:17" ht="15.75" thickBot="1" x14ac:dyDescent="0.3">
      <c r="B60" s="28"/>
      <c r="C60" s="32"/>
      <c r="D60" s="26"/>
      <c r="E60" s="31"/>
      <c r="F60" s="26"/>
      <c r="G60" s="28"/>
      <c r="H60" s="26"/>
      <c r="I60" s="43"/>
      <c r="J60" s="44"/>
      <c r="K60" s="110"/>
      <c r="M60" s="109"/>
      <c r="N60" s="108"/>
    </row>
    <row r="61" spans="2:17" ht="15.75" thickBot="1" x14ac:dyDescent="0.3">
      <c r="B61" s="179" t="s">
        <v>0</v>
      </c>
      <c r="C61" s="179" t="s">
        <v>1</v>
      </c>
      <c r="D61" s="179"/>
      <c r="E61" s="179" t="s">
        <v>2</v>
      </c>
      <c r="F61" s="179"/>
      <c r="G61" s="179" t="s">
        <v>3</v>
      </c>
      <c r="H61" s="179"/>
      <c r="I61" s="182" t="s">
        <v>4</v>
      </c>
      <c r="J61" s="182"/>
      <c r="K61" s="107" t="s">
        <v>5</v>
      </c>
      <c r="L61" s="178" t="s">
        <v>304</v>
      </c>
      <c r="M61" s="106" t="s">
        <v>7</v>
      </c>
      <c r="N61" s="183" t="s">
        <v>305</v>
      </c>
      <c r="O61" s="199" t="s">
        <v>143</v>
      </c>
    </row>
    <row r="62" spans="2:17" ht="15.75" thickBot="1" x14ac:dyDescent="0.3">
      <c r="B62" s="179"/>
      <c r="C62" s="179"/>
      <c r="D62" s="179"/>
      <c r="E62" s="179"/>
      <c r="F62" s="179"/>
      <c r="G62" s="179"/>
      <c r="H62" s="179"/>
      <c r="I62" s="182"/>
      <c r="J62" s="182"/>
      <c r="K62" s="104"/>
      <c r="L62" s="178"/>
      <c r="M62" s="103"/>
      <c r="N62" s="183"/>
      <c r="O62" s="200"/>
    </row>
    <row r="63" spans="2:17" ht="15.75" thickBot="1" x14ac:dyDescent="0.3">
      <c r="B63" s="179"/>
      <c r="C63" s="179"/>
      <c r="D63" s="179"/>
      <c r="E63" s="179"/>
      <c r="F63" s="179"/>
      <c r="G63" s="179"/>
      <c r="H63" s="179"/>
      <c r="I63" s="105" t="s">
        <v>10</v>
      </c>
      <c r="J63" s="105" t="s">
        <v>11</v>
      </c>
      <c r="K63" s="104"/>
      <c r="L63" s="178"/>
      <c r="M63" s="103"/>
      <c r="N63" s="183"/>
      <c r="O63" s="201"/>
    </row>
    <row r="64" spans="2:17" ht="15.75" thickBot="1" x14ac:dyDescent="0.3">
      <c r="B64" s="161" t="s">
        <v>200</v>
      </c>
      <c r="C64" s="211" t="s">
        <v>306</v>
      </c>
      <c r="D64" s="160">
        <v>204</v>
      </c>
      <c r="E64" s="74" t="s">
        <v>14</v>
      </c>
      <c r="F64" s="50">
        <v>135</v>
      </c>
      <c r="G64" s="74" t="s">
        <v>263</v>
      </c>
      <c r="H64" s="50">
        <v>134</v>
      </c>
      <c r="I64" s="129">
        <v>100</v>
      </c>
      <c r="J64" s="102">
        <v>134</v>
      </c>
      <c r="K64" s="63" t="s">
        <v>307</v>
      </c>
      <c r="L64" s="101">
        <v>29.073</v>
      </c>
      <c r="M64" s="61"/>
      <c r="N64" s="61"/>
      <c r="O64" s="61">
        <f>L64*J64</f>
        <v>3895.7820000000002</v>
      </c>
    </row>
    <row r="65" spans="2:17" ht="15.75" thickBot="1" x14ac:dyDescent="0.3">
      <c r="B65" s="161"/>
      <c r="C65" s="160"/>
      <c r="D65" s="160"/>
      <c r="E65" s="49" t="s">
        <v>145</v>
      </c>
      <c r="F65" s="50">
        <v>47</v>
      </c>
      <c r="G65" s="49" t="s">
        <v>308</v>
      </c>
      <c r="H65" s="50">
        <v>47</v>
      </c>
      <c r="I65" s="129">
        <v>80</v>
      </c>
      <c r="J65" s="50">
        <v>47</v>
      </c>
      <c r="K65" s="100" t="s">
        <v>309</v>
      </c>
      <c r="L65" s="99">
        <v>25.9</v>
      </c>
      <c r="M65" s="61"/>
      <c r="N65" s="61"/>
      <c r="O65" s="61">
        <f>L65*J65</f>
        <v>1217.3</v>
      </c>
      <c r="Q65" s="33" t="s">
        <v>310</v>
      </c>
    </row>
    <row r="66" spans="2:17" ht="15.75" thickBot="1" x14ac:dyDescent="0.3">
      <c r="B66" s="161"/>
      <c r="C66" s="160"/>
      <c r="D66" s="160"/>
      <c r="E66" s="49" t="s">
        <v>282</v>
      </c>
      <c r="F66" s="50">
        <v>8</v>
      </c>
      <c r="G66" s="49" t="s">
        <v>297</v>
      </c>
      <c r="H66" s="50">
        <v>8</v>
      </c>
      <c r="I66" s="47">
        <v>44</v>
      </c>
      <c r="J66" s="98">
        <v>8</v>
      </c>
      <c r="K66" s="61"/>
      <c r="L66" s="97">
        <v>15.217000000000001</v>
      </c>
      <c r="M66" s="96" t="s">
        <v>311</v>
      </c>
      <c r="N66" s="95"/>
      <c r="O66" s="61">
        <f>L66*J66</f>
        <v>121.736</v>
      </c>
      <c r="Q66" s="81" t="s">
        <v>312</v>
      </c>
    </row>
    <row r="67" spans="2:17" ht="18.75" x14ac:dyDescent="0.3">
      <c r="B67" s="28"/>
      <c r="C67" s="32"/>
      <c r="D67" s="26"/>
      <c r="E67" s="30"/>
      <c r="F67" s="26"/>
      <c r="G67" s="28"/>
      <c r="H67" s="91"/>
      <c r="I67" s="4"/>
      <c r="J67" s="42">
        <f>SUM(J64:J66)</f>
        <v>189</v>
      </c>
      <c r="K67" s="94"/>
      <c r="M67" s="93"/>
      <c r="N67" s="92"/>
      <c r="O67" s="41">
        <f>SUM(O64:O66)</f>
        <v>5234.8180000000002</v>
      </c>
      <c r="Q67" s="38">
        <f>O67/J67</f>
        <v>27.697449735449737</v>
      </c>
    </row>
    <row r="68" spans="2:17" x14ac:dyDescent="0.25">
      <c r="B68" s="28"/>
      <c r="C68" s="32"/>
      <c r="D68" s="26"/>
      <c r="E68" s="30"/>
      <c r="F68" s="26"/>
      <c r="G68" s="28"/>
      <c r="H68" s="91"/>
      <c r="I68" s="4"/>
      <c r="J68" s="6"/>
      <c r="K68" s="18"/>
      <c r="M68" s="90"/>
      <c r="N68" s="21"/>
    </row>
    <row r="69" spans="2:17" x14ac:dyDescent="0.25">
      <c r="B69" s="28"/>
      <c r="C69" s="32"/>
      <c r="D69" s="26"/>
      <c r="E69" s="30"/>
      <c r="F69" s="26"/>
      <c r="G69" s="28"/>
      <c r="H69" s="91"/>
      <c r="I69" s="4"/>
      <c r="J69" s="6"/>
      <c r="K69" s="18"/>
      <c r="M69" s="90"/>
      <c r="N69" s="21"/>
    </row>
    <row r="70" spans="2:17" x14ac:dyDescent="0.25">
      <c r="B70" s="28"/>
      <c r="C70" s="32"/>
      <c r="D70" s="26"/>
      <c r="E70" s="30"/>
      <c r="F70" s="26"/>
      <c r="G70" s="28"/>
      <c r="H70" s="91"/>
      <c r="I70" s="4"/>
      <c r="J70" s="6"/>
      <c r="K70" s="18"/>
      <c r="M70" s="90"/>
      <c r="N70" s="21"/>
    </row>
    <row r="71" spans="2:17" x14ac:dyDescent="0.25">
      <c r="B71" s="28"/>
      <c r="C71" s="32"/>
      <c r="D71" s="26"/>
      <c r="E71" s="30"/>
      <c r="F71" s="26"/>
      <c r="G71" s="28"/>
      <c r="H71" s="91"/>
      <c r="I71" s="4"/>
      <c r="J71" s="6"/>
      <c r="K71" s="18"/>
      <c r="M71" s="90"/>
      <c r="N71" s="21"/>
    </row>
    <row r="72" spans="2:17" x14ac:dyDescent="0.25">
      <c r="B72" s="28"/>
      <c r="C72" s="32"/>
      <c r="D72" s="26"/>
      <c r="E72" s="30"/>
      <c r="F72" s="26"/>
      <c r="G72" s="28"/>
      <c r="H72" s="91"/>
      <c r="I72" s="4"/>
      <c r="J72" s="6"/>
      <c r="K72" s="18"/>
      <c r="M72" s="90"/>
      <c r="N72" s="21"/>
    </row>
    <row r="73" spans="2:17" ht="15.75" thickBot="1" x14ac:dyDescent="0.3">
      <c r="B73" s="28"/>
      <c r="C73" s="32"/>
      <c r="D73" s="26"/>
      <c r="E73" s="30"/>
      <c r="F73" s="26"/>
      <c r="G73" s="28"/>
      <c r="H73" s="91"/>
      <c r="I73" s="4"/>
      <c r="J73" s="6"/>
      <c r="K73" s="18"/>
      <c r="M73" s="90"/>
      <c r="N73" s="21"/>
    </row>
    <row r="74" spans="2:17" ht="60.75" thickBot="1" x14ac:dyDescent="0.3">
      <c r="B74" s="28"/>
      <c r="C74" s="32"/>
      <c r="D74" s="26"/>
      <c r="E74" s="30"/>
      <c r="F74" s="26"/>
      <c r="G74" s="28"/>
      <c r="H74" s="87"/>
      <c r="I74" s="86"/>
      <c r="J74" s="86"/>
      <c r="K74" s="18"/>
      <c r="L74" s="20" t="s">
        <v>313</v>
      </c>
      <c r="M74" s="22"/>
      <c r="N74" s="13"/>
    </row>
    <row r="75" spans="2:17" x14ac:dyDescent="0.25">
      <c r="B75" s="196" t="s">
        <v>200</v>
      </c>
      <c r="C75" s="205" t="s">
        <v>177</v>
      </c>
      <c r="D75" s="193">
        <v>7</v>
      </c>
      <c r="E75" s="208" t="s">
        <v>314</v>
      </c>
      <c r="F75" s="193">
        <v>3</v>
      </c>
      <c r="G75" s="190" t="s">
        <v>315</v>
      </c>
      <c r="H75" s="193">
        <v>2</v>
      </c>
      <c r="I75" s="130">
        <v>100</v>
      </c>
      <c r="J75" s="1">
        <v>2</v>
      </c>
      <c r="K75" s="25" t="s">
        <v>316</v>
      </c>
      <c r="L75" s="89" t="s">
        <v>317</v>
      </c>
      <c r="M75" s="18"/>
      <c r="N75" s="13"/>
    </row>
    <row r="76" spans="2:17" x14ac:dyDescent="0.25">
      <c r="B76" s="197"/>
      <c r="C76" s="206"/>
      <c r="D76" s="194"/>
      <c r="E76" s="209"/>
      <c r="F76" s="194"/>
      <c r="G76" s="191"/>
      <c r="H76" s="194"/>
      <c r="I76" s="130" t="s">
        <v>318</v>
      </c>
      <c r="J76" s="10" t="s">
        <v>318</v>
      </c>
      <c r="K76" s="13"/>
      <c r="L76" s="17"/>
      <c r="M76" s="18"/>
      <c r="N76" s="13"/>
    </row>
    <row r="77" spans="2:17" x14ac:dyDescent="0.25">
      <c r="B77" s="197"/>
      <c r="C77" s="206"/>
      <c r="D77" s="194"/>
      <c r="E77" s="209"/>
      <c r="F77" s="194"/>
      <c r="G77" s="192"/>
      <c r="H77" s="195"/>
      <c r="I77" s="130" t="s">
        <v>318</v>
      </c>
      <c r="J77" s="10" t="s">
        <v>318</v>
      </c>
      <c r="K77" s="13"/>
      <c r="L77" s="17"/>
      <c r="M77" s="18"/>
      <c r="N77" s="13"/>
    </row>
    <row r="78" spans="2:17" x14ac:dyDescent="0.25">
      <c r="B78" s="197"/>
      <c r="C78" s="206"/>
      <c r="D78" s="194"/>
      <c r="E78" s="209"/>
      <c r="F78" s="194"/>
      <c r="G78" s="196" t="s">
        <v>319</v>
      </c>
      <c r="H78" s="193">
        <v>1</v>
      </c>
      <c r="I78" s="130">
        <v>78</v>
      </c>
      <c r="J78" s="2">
        <v>1</v>
      </c>
      <c r="K78" s="25" t="s">
        <v>320</v>
      </c>
      <c r="L78" s="88" t="s">
        <v>317</v>
      </c>
      <c r="M78" s="18"/>
      <c r="N78" s="13"/>
    </row>
    <row r="79" spans="2:17" x14ac:dyDescent="0.25">
      <c r="B79" s="197"/>
      <c r="C79" s="206"/>
      <c r="D79" s="194"/>
      <c r="E79" s="209"/>
      <c r="F79" s="194"/>
      <c r="G79" s="197"/>
      <c r="H79" s="194"/>
      <c r="I79" s="130" t="s">
        <v>318</v>
      </c>
      <c r="J79" s="9" t="s">
        <v>318</v>
      </c>
      <c r="K79" s="13"/>
      <c r="L79" s="17"/>
      <c r="M79" s="18"/>
      <c r="N79" s="13"/>
    </row>
    <row r="80" spans="2:17" x14ac:dyDescent="0.25">
      <c r="B80" s="197"/>
      <c r="C80" s="206"/>
      <c r="D80" s="194"/>
      <c r="E80" s="209"/>
      <c r="F80" s="194"/>
      <c r="G80" s="198"/>
      <c r="H80" s="195"/>
      <c r="I80" s="130" t="s">
        <v>318</v>
      </c>
      <c r="J80" s="9" t="s">
        <v>318</v>
      </c>
      <c r="K80" s="13"/>
      <c r="L80" s="17"/>
      <c r="M80" s="18"/>
      <c r="N80" s="13"/>
    </row>
    <row r="81" spans="2:14" x14ac:dyDescent="0.25">
      <c r="B81" s="197"/>
      <c r="C81" s="206"/>
      <c r="D81" s="194"/>
      <c r="E81" s="209"/>
      <c r="F81" s="194"/>
      <c r="G81" s="196" t="s">
        <v>318</v>
      </c>
      <c r="H81" s="184" t="s">
        <v>318</v>
      </c>
      <c r="I81" s="190" t="s">
        <v>318</v>
      </c>
      <c r="J81" s="190" t="s">
        <v>318</v>
      </c>
      <c r="K81" s="13"/>
      <c r="L81" s="17"/>
      <c r="M81" s="18"/>
      <c r="N81" s="13"/>
    </row>
    <row r="82" spans="2:14" x14ac:dyDescent="0.25">
      <c r="B82" s="197"/>
      <c r="C82" s="206"/>
      <c r="D82" s="194"/>
      <c r="E82" s="209"/>
      <c r="F82" s="194"/>
      <c r="G82" s="197"/>
      <c r="H82" s="185"/>
      <c r="I82" s="191"/>
      <c r="J82" s="191"/>
      <c r="K82" s="13"/>
      <c r="L82" s="17"/>
      <c r="M82" s="18"/>
      <c r="N82" s="13"/>
    </row>
    <row r="83" spans="2:14" x14ac:dyDescent="0.25">
      <c r="B83" s="197"/>
      <c r="C83" s="206"/>
      <c r="D83" s="194"/>
      <c r="E83" s="210"/>
      <c r="F83" s="195"/>
      <c r="G83" s="198"/>
      <c r="H83" s="186"/>
      <c r="I83" s="192"/>
      <c r="J83" s="192"/>
      <c r="K83" s="13"/>
      <c r="L83" s="17"/>
      <c r="M83" s="18"/>
      <c r="N83" s="13"/>
    </row>
    <row r="84" spans="2:14" x14ac:dyDescent="0.25">
      <c r="B84" s="197"/>
      <c r="C84" s="206"/>
      <c r="D84" s="194"/>
      <c r="E84" s="202" t="s">
        <v>14</v>
      </c>
      <c r="F84" s="193">
        <v>3</v>
      </c>
      <c r="G84" s="196" t="s">
        <v>178</v>
      </c>
      <c r="H84" s="193">
        <v>3</v>
      </c>
      <c r="I84" s="130">
        <v>80</v>
      </c>
      <c r="J84" s="3">
        <v>3</v>
      </c>
      <c r="K84" s="25"/>
      <c r="L84" s="88" t="s">
        <v>317</v>
      </c>
      <c r="M84" s="18"/>
      <c r="N84" s="13"/>
    </row>
    <row r="85" spans="2:14" x14ac:dyDescent="0.25">
      <c r="B85" s="197"/>
      <c r="C85" s="206"/>
      <c r="D85" s="194"/>
      <c r="E85" s="203"/>
      <c r="F85" s="194"/>
      <c r="G85" s="197"/>
      <c r="H85" s="194"/>
      <c r="I85" s="130" t="s">
        <v>318</v>
      </c>
      <c r="J85" s="5" t="s">
        <v>318</v>
      </c>
      <c r="K85" s="13"/>
      <c r="L85" s="17"/>
      <c r="M85" s="18"/>
      <c r="N85" s="13"/>
    </row>
    <row r="86" spans="2:14" x14ac:dyDescent="0.25">
      <c r="B86" s="197"/>
      <c r="C86" s="206"/>
      <c r="D86" s="194"/>
      <c r="E86" s="203"/>
      <c r="F86" s="194"/>
      <c r="G86" s="198"/>
      <c r="H86" s="195"/>
      <c r="I86" s="130" t="s">
        <v>318</v>
      </c>
      <c r="J86" s="5" t="s">
        <v>318</v>
      </c>
      <c r="K86" s="13"/>
      <c r="L86" s="17"/>
      <c r="M86" s="18"/>
      <c r="N86" s="13"/>
    </row>
    <row r="87" spans="2:14" x14ac:dyDescent="0.25">
      <c r="B87" s="197"/>
      <c r="C87" s="206"/>
      <c r="D87" s="194"/>
      <c r="E87" s="203"/>
      <c r="F87" s="194"/>
      <c r="G87" s="196" t="s">
        <v>318</v>
      </c>
      <c r="H87" s="184" t="s">
        <v>318</v>
      </c>
      <c r="I87" s="190" t="s">
        <v>318</v>
      </c>
      <c r="J87" s="190" t="s">
        <v>318</v>
      </c>
      <c r="K87" s="13"/>
      <c r="L87" s="17"/>
      <c r="M87" s="18"/>
      <c r="N87" s="13"/>
    </row>
    <row r="88" spans="2:14" x14ac:dyDescent="0.25">
      <c r="B88" s="197"/>
      <c r="C88" s="206"/>
      <c r="D88" s="194"/>
      <c r="E88" s="203"/>
      <c r="F88" s="194"/>
      <c r="G88" s="197"/>
      <c r="H88" s="185"/>
      <c r="I88" s="191"/>
      <c r="J88" s="191"/>
      <c r="K88" s="13"/>
      <c r="L88" s="17"/>
      <c r="M88" s="18"/>
      <c r="N88" s="13"/>
    </row>
    <row r="89" spans="2:14" x14ac:dyDescent="0.25">
      <c r="B89" s="197"/>
      <c r="C89" s="206"/>
      <c r="D89" s="194"/>
      <c r="E89" s="203"/>
      <c r="F89" s="194"/>
      <c r="G89" s="198"/>
      <c r="H89" s="186"/>
      <c r="I89" s="192"/>
      <c r="J89" s="192"/>
      <c r="K89" s="13"/>
      <c r="L89" s="17"/>
      <c r="M89" s="18"/>
      <c r="N89" s="13"/>
    </row>
    <row r="90" spans="2:14" x14ac:dyDescent="0.25">
      <c r="B90" s="197"/>
      <c r="C90" s="206"/>
      <c r="D90" s="194"/>
      <c r="E90" s="203"/>
      <c r="F90" s="194"/>
      <c r="G90" s="196" t="s">
        <v>318</v>
      </c>
      <c r="H90" s="184" t="s">
        <v>318</v>
      </c>
      <c r="I90" s="187" t="s">
        <v>318</v>
      </c>
      <c r="J90" s="190" t="s">
        <v>318</v>
      </c>
      <c r="K90" s="13"/>
      <c r="L90" s="17"/>
      <c r="M90" s="18"/>
      <c r="N90" s="13"/>
    </row>
    <row r="91" spans="2:14" x14ac:dyDescent="0.25">
      <c r="B91" s="197"/>
      <c r="C91" s="206"/>
      <c r="D91" s="194"/>
      <c r="E91" s="203"/>
      <c r="F91" s="194"/>
      <c r="G91" s="197"/>
      <c r="H91" s="185"/>
      <c r="I91" s="188"/>
      <c r="J91" s="191"/>
      <c r="K91" s="13"/>
      <c r="L91" s="17"/>
      <c r="M91" s="18"/>
      <c r="N91" s="13"/>
    </row>
    <row r="92" spans="2:14" x14ac:dyDescent="0.25">
      <c r="B92" s="197"/>
      <c r="C92" s="206"/>
      <c r="D92" s="194"/>
      <c r="E92" s="203"/>
      <c r="F92" s="194"/>
      <c r="G92" s="198"/>
      <c r="H92" s="186"/>
      <c r="I92" s="189"/>
      <c r="J92" s="192"/>
      <c r="K92" s="13"/>
      <c r="L92" s="17"/>
      <c r="M92" s="18"/>
      <c r="N92" s="13"/>
    </row>
    <row r="93" spans="2:14" x14ac:dyDescent="0.25">
      <c r="B93" s="197"/>
      <c r="C93" s="206"/>
      <c r="D93" s="194"/>
      <c r="E93" s="202" t="s">
        <v>192</v>
      </c>
      <c r="F93" s="193">
        <v>1</v>
      </c>
      <c r="G93" s="196" t="s">
        <v>318</v>
      </c>
      <c r="H93" s="193">
        <v>1</v>
      </c>
      <c r="I93" s="4">
        <v>95</v>
      </c>
      <c r="J93" s="6">
        <v>1</v>
      </c>
      <c r="K93" s="25" t="s">
        <v>321</v>
      </c>
      <c r="L93" s="88" t="s">
        <v>317</v>
      </c>
      <c r="M93" s="18"/>
      <c r="N93" s="13"/>
    </row>
    <row r="94" spans="2:14" x14ac:dyDescent="0.25">
      <c r="B94" s="197"/>
      <c r="C94" s="206"/>
      <c r="D94" s="194"/>
      <c r="E94" s="203"/>
      <c r="F94" s="194"/>
      <c r="G94" s="197"/>
      <c r="H94" s="194"/>
      <c r="I94" s="8" t="s">
        <v>318</v>
      </c>
      <c r="J94" s="9" t="s">
        <v>318</v>
      </c>
      <c r="K94" s="13"/>
      <c r="L94" s="17"/>
      <c r="M94" s="18"/>
      <c r="N94" s="13"/>
    </row>
    <row r="95" spans="2:14" x14ac:dyDescent="0.25">
      <c r="B95" s="197"/>
      <c r="C95" s="206"/>
      <c r="D95" s="194"/>
      <c r="E95" s="203"/>
      <c r="F95" s="194"/>
      <c r="G95" s="198"/>
      <c r="H95" s="195"/>
      <c r="I95" s="8" t="s">
        <v>318</v>
      </c>
      <c r="J95" s="9" t="s">
        <v>318</v>
      </c>
      <c r="K95" s="13"/>
      <c r="L95" s="17"/>
      <c r="M95" s="18"/>
      <c r="N95" s="13"/>
    </row>
    <row r="96" spans="2:14" x14ac:dyDescent="0.25">
      <c r="B96" s="197"/>
      <c r="C96" s="206"/>
      <c r="D96" s="194"/>
      <c r="E96" s="203"/>
      <c r="F96" s="194"/>
      <c r="G96" s="196" t="s">
        <v>318</v>
      </c>
      <c r="H96" s="184" t="s">
        <v>318</v>
      </c>
      <c r="I96" s="190" t="s">
        <v>318</v>
      </c>
      <c r="J96" s="190" t="s">
        <v>318</v>
      </c>
      <c r="K96" s="13"/>
      <c r="L96" s="17"/>
      <c r="M96" s="18"/>
      <c r="N96" s="13"/>
    </row>
    <row r="97" spans="2:14" x14ac:dyDescent="0.25">
      <c r="B97" s="197"/>
      <c r="C97" s="206"/>
      <c r="D97" s="194"/>
      <c r="E97" s="203"/>
      <c r="F97" s="194"/>
      <c r="G97" s="197"/>
      <c r="H97" s="185"/>
      <c r="I97" s="191"/>
      <c r="J97" s="191"/>
      <c r="K97" s="13"/>
      <c r="L97" s="17"/>
      <c r="M97" s="18"/>
      <c r="N97" s="13"/>
    </row>
    <row r="98" spans="2:14" x14ac:dyDescent="0.25">
      <c r="B98" s="197"/>
      <c r="C98" s="206"/>
      <c r="D98" s="194"/>
      <c r="E98" s="203"/>
      <c r="F98" s="194"/>
      <c r="G98" s="198"/>
      <c r="H98" s="186"/>
      <c r="I98" s="192"/>
      <c r="J98" s="192"/>
      <c r="K98" s="13"/>
      <c r="L98" s="17"/>
      <c r="M98" s="18"/>
      <c r="N98" s="13"/>
    </row>
    <row r="99" spans="2:14" x14ac:dyDescent="0.25">
      <c r="B99" s="197"/>
      <c r="C99" s="206"/>
      <c r="D99" s="194"/>
      <c r="E99" s="203"/>
      <c r="F99" s="194"/>
      <c r="G99" s="196" t="s">
        <v>318</v>
      </c>
      <c r="H99" s="184" t="s">
        <v>318</v>
      </c>
      <c r="I99" s="190" t="s">
        <v>318</v>
      </c>
      <c r="J99" s="190" t="s">
        <v>318</v>
      </c>
      <c r="K99" s="13"/>
      <c r="L99" s="17"/>
      <c r="M99" s="18"/>
      <c r="N99" s="13"/>
    </row>
    <row r="100" spans="2:14" x14ac:dyDescent="0.25">
      <c r="B100" s="197"/>
      <c r="C100" s="206"/>
      <c r="D100" s="194"/>
      <c r="E100" s="203"/>
      <c r="F100" s="194"/>
      <c r="G100" s="197"/>
      <c r="H100" s="185"/>
      <c r="I100" s="191"/>
      <c r="J100" s="191"/>
      <c r="K100" s="13"/>
      <c r="L100" s="17"/>
      <c r="M100" s="18"/>
      <c r="N100" s="13"/>
    </row>
    <row r="101" spans="2:14" x14ac:dyDescent="0.25">
      <c r="B101" s="198"/>
      <c r="C101" s="207"/>
      <c r="D101" s="195"/>
      <c r="E101" s="204"/>
      <c r="F101" s="195"/>
      <c r="G101" s="198"/>
      <c r="H101" s="186"/>
      <c r="I101" s="192"/>
      <c r="J101" s="192"/>
      <c r="K101" s="13"/>
      <c r="L101" s="17"/>
      <c r="M101" s="18"/>
      <c r="N101" s="13"/>
    </row>
    <row r="105" spans="2:14" ht="15.75" x14ac:dyDescent="0.25">
      <c r="B105" s="23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B1:Q155"/>
  <sheetViews>
    <sheetView tabSelected="1" zoomScaleNormal="100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4.14062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7" customWidth="1"/>
    <col min="7" max="7" width="20.42578125" style="16" customWidth="1"/>
  </cols>
  <sheetData>
    <row r="1" spans="2:11" ht="31.15" customHeight="1" thickBot="1" x14ac:dyDescent="0.3">
      <c r="G1"/>
    </row>
    <row r="2" spans="2:11" ht="15.75" thickTop="1" x14ac:dyDescent="0.25">
      <c r="B2" s="256" t="s">
        <v>353</v>
      </c>
      <c r="C2" s="257"/>
      <c r="D2" s="257"/>
      <c r="E2" s="257"/>
      <c r="F2" s="257"/>
      <c r="G2" s="258"/>
    </row>
    <row r="3" spans="2:11" x14ac:dyDescent="0.25">
      <c r="B3" s="259"/>
      <c r="C3" s="260"/>
      <c r="D3" s="260"/>
      <c r="E3" s="260"/>
      <c r="F3" s="260"/>
      <c r="G3" s="261"/>
    </row>
    <row r="4" spans="2:11" x14ac:dyDescent="0.25">
      <c r="B4" s="259"/>
      <c r="C4" s="260"/>
      <c r="D4" s="260"/>
      <c r="E4" s="260"/>
      <c r="F4" s="260"/>
      <c r="G4" s="261"/>
    </row>
    <row r="5" spans="2:11" ht="15.75" thickBot="1" x14ac:dyDescent="0.3">
      <c r="B5" s="259"/>
      <c r="C5" s="260"/>
      <c r="D5" s="260"/>
      <c r="E5" s="260"/>
      <c r="F5" s="260"/>
      <c r="G5" s="261"/>
    </row>
    <row r="6" spans="2:11" ht="14.45" customHeight="1" thickBot="1" x14ac:dyDescent="0.3">
      <c r="B6" s="158" t="s">
        <v>0</v>
      </c>
      <c r="C6" s="158" t="s">
        <v>1</v>
      </c>
      <c r="D6" s="158" t="s">
        <v>2</v>
      </c>
      <c r="E6" s="158" t="s">
        <v>3</v>
      </c>
      <c r="F6" s="221" t="s">
        <v>323</v>
      </c>
      <c r="G6" s="168" t="s">
        <v>324</v>
      </c>
    </row>
    <row r="7" spans="2:11" ht="21.75" thickBot="1" x14ac:dyDescent="0.4">
      <c r="B7" s="158"/>
      <c r="C7" s="158"/>
      <c r="D7" s="158"/>
      <c r="E7" s="158"/>
      <c r="F7" s="222"/>
      <c r="G7" s="168"/>
      <c r="H7" s="127"/>
    </row>
    <row r="8" spans="2:11" ht="14.1" customHeight="1" thickBot="1" x14ac:dyDescent="0.3">
      <c r="B8" s="158"/>
      <c r="C8" s="158"/>
      <c r="D8" s="158"/>
      <c r="E8" s="158"/>
      <c r="F8" s="223"/>
      <c r="G8" s="168"/>
    </row>
    <row r="9" spans="2:11" x14ac:dyDescent="0.25">
      <c r="B9" s="131"/>
      <c r="C9" s="132"/>
      <c r="D9" s="131"/>
      <c r="E9" s="131"/>
      <c r="F9" s="133"/>
      <c r="G9" s="134"/>
    </row>
    <row r="10" spans="2:11" ht="23.25" customHeight="1" x14ac:dyDescent="0.35">
      <c r="B10" s="213" t="s">
        <v>322</v>
      </c>
      <c r="C10" s="213"/>
      <c r="D10" s="213"/>
      <c r="E10" s="213"/>
      <c r="F10" s="213"/>
      <c r="G10" s="213"/>
    </row>
    <row r="11" spans="2:11" ht="15.75" thickBot="1" x14ac:dyDescent="0.3">
      <c r="B11" s="131"/>
      <c r="C11" s="132"/>
      <c r="D11" s="131"/>
      <c r="E11" s="131"/>
      <c r="F11" s="133"/>
      <c r="G11" s="134"/>
    </row>
    <row r="12" spans="2:11" ht="15.75" thickBot="1" x14ac:dyDescent="0.3">
      <c r="B12" s="215" t="s">
        <v>12</v>
      </c>
      <c r="C12" s="216" t="s">
        <v>13</v>
      </c>
      <c r="D12" s="217" t="s">
        <v>14</v>
      </c>
      <c r="E12" s="217" t="s">
        <v>15</v>
      </c>
      <c r="F12" s="137">
        <v>66</v>
      </c>
      <c r="G12" s="141">
        <v>6.2</v>
      </c>
    </row>
    <row r="13" spans="2:11" ht="15.75" thickBot="1" x14ac:dyDescent="0.3">
      <c r="B13" s="215"/>
      <c r="C13" s="216"/>
      <c r="D13" s="217"/>
      <c r="E13" s="217"/>
      <c r="F13" s="137">
        <v>92</v>
      </c>
      <c r="G13" s="141">
        <v>5</v>
      </c>
      <c r="K13" s="135"/>
    </row>
    <row r="14" spans="2:11" ht="15.75" thickBot="1" x14ac:dyDescent="0.3">
      <c r="B14" s="215"/>
      <c r="C14" s="216"/>
      <c r="D14" s="217"/>
      <c r="E14" s="217"/>
      <c r="F14" s="137">
        <v>110</v>
      </c>
      <c r="G14" s="141">
        <v>5.2</v>
      </c>
    </row>
    <row r="15" spans="2:11" ht="15.75" thickBot="1" x14ac:dyDescent="0.3">
      <c r="B15" s="215"/>
      <c r="C15" s="216"/>
      <c r="D15" s="217"/>
      <c r="E15" s="214" t="s">
        <v>22</v>
      </c>
      <c r="F15" s="137">
        <v>110</v>
      </c>
      <c r="G15" s="141">
        <v>8.1999999999999993</v>
      </c>
    </row>
    <row r="16" spans="2:11" ht="15.75" thickBot="1" x14ac:dyDescent="0.3">
      <c r="B16" s="215"/>
      <c r="C16" s="216"/>
      <c r="D16" s="217"/>
      <c r="E16" s="214"/>
      <c r="F16" s="137">
        <v>85</v>
      </c>
      <c r="G16" s="141">
        <v>8.3000000000000007</v>
      </c>
    </row>
    <row r="17" spans="2:7" ht="15.75" thickBot="1" x14ac:dyDescent="0.3">
      <c r="B17" s="215"/>
      <c r="C17" s="216"/>
      <c r="D17" s="217"/>
      <c r="E17" s="214"/>
      <c r="F17" s="137">
        <v>132</v>
      </c>
      <c r="G17" s="141">
        <v>5.9</v>
      </c>
    </row>
    <row r="18" spans="2:7" ht="15.75" thickBot="1" x14ac:dyDescent="0.3">
      <c r="B18" s="215"/>
      <c r="C18" s="216"/>
      <c r="D18" s="217"/>
      <c r="E18" s="214" t="s">
        <v>325</v>
      </c>
      <c r="F18" s="137">
        <v>81</v>
      </c>
      <c r="G18" s="141">
        <v>6.1</v>
      </c>
    </row>
    <row r="19" spans="2:7" ht="15.75" thickBot="1" x14ac:dyDescent="0.3">
      <c r="B19" s="215"/>
      <c r="C19" s="216"/>
      <c r="D19" s="217"/>
      <c r="E19" s="214"/>
      <c r="F19" s="137">
        <v>85</v>
      </c>
      <c r="G19" s="141">
        <v>5.9</v>
      </c>
    </row>
    <row r="20" spans="2:7" ht="15.75" thickBot="1" x14ac:dyDescent="0.3">
      <c r="B20" s="215"/>
      <c r="C20" s="216"/>
      <c r="D20" s="217"/>
      <c r="E20" s="214"/>
      <c r="F20" s="137">
        <v>140</v>
      </c>
      <c r="G20" s="141">
        <v>7.9</v>
      </c>
    </row>
    <row r="21" spans="2:7" ht="15.75" thickBot="1" x14ac:dyDescent="0.3">
      <c r="B21" s="215"/>
      <c r="C21" s="216"/>
      <c r="D21" s="214" t="s">
        <v>326</v>
      </c>
      <c r="E21" s="214" t="s">
        <v>214</v>
      </c>
      <c r="F21" s="137">
        <v>90</v>
      </c>
      <c r="G21" s="141">
        <v>6.3</v>
      </c>
    </row>
    <row r="22" spans="2:7" ht="15.75" thickBot="1" x14ac:dyDescent="0.3">
      <c r="B22" s="215"/>
      <c r="C22" s="216"/>
      <c r="D22" s="214"/>
      <c r="E22" s="214"/>
      <c r="F22" s="137">
        <v>110</v>
      </c>
      <c r="G22" s="141">
        <v>5.0999999999999996</v>
      </c>
    </row>
    <row r="23" spans="2:7" ht="15.75" thickBot="1" x14ac:dyDescent="0.3">
      <c r="B23" s="215"/>
      <c r="C23" s="216"/>
      <c r="D23" s="214"/>
      <c r="E23" s="214"/>
      <c r="F23" s="137">
        <v>75</v>
      </c>
      <c r="G23" s="141">
        <v>7.9</v>
      </c>
    </row>
    <row r="24" spans="2:7" ht="15.75" thickBot="1" x14ac:dyDescent="0.3">
      <c r="B24" s="215"/>
      <c r="C24" s="216"/>
      <c r="D24" s="214"/>
      <c r="E24" s="214" t="s">
        <v>327</v>
      </c>
      <c r="F24" s="136">
        <v>44</v>
      </c>
      <c r="G24" s="141">
        <v>4.8</v>
      </c>
    </row>
    <row r="25" spans="2:7" ht="15.75" thickBot="1" x14ac:dyDescent="0.3">
      <c r="B25" s="215"/>
      <c r="C25" s="216"/>
      <c r="D25" s="214"/>
      <c r="E25" s="214"/>
      <c r="F25" s="136">
        <v>47</v>
      </c>
      <c r="G25" s="141">
        <v>5.9</v>
      </c>
    </row>
    <row r="26" spans="2:7" ht="15.75" thickBot="1" x14ac:dyDescent="0.3">
      <c r="B26" s="215"/>
      <c r="C26" s="216"/>
      <c r="D26" s="214"/>
      <c r="E26" s="214"/>
      <c r="F26" s="136">
        <v>63</v>
      </c>
      <c r="G26" s="141">
        <v>5.2</v>
      </c>
    </row>
    <row r="27" spans="2:7" ht="15.75" thickBot="1" x14ac:dyDescent="0.3">
      <c r="B27" s="215"/>
      <c r="C27" s="216"/>
      <c r="D27" s="214"/>
      <c r="E27" s="214" t="s">
        <v>202</v>
      </c>
      <c r="F27" s="138">
        <v>110</v>
      </c>
      <c r="G27" s="141">
        <v>5.0999999999999996</v>
      </c>
    </row>
    <row r="28" spans="2:7" ht="15.75" thickBot="1" x14ac:dyDescent="0.3">
      <c r="B28" s="215"/>
      <c r="C28" s="216"/>
      <c r="D28" s="214"/>
      <c r="E28" s="214"/>
      <c r="F28" s="138">
        <v>118</v>
      </c>
      <c r="G28" s="141">
        <v>7.2</v>
      </c>
    </row>
    <row r="29" spans="2:7" ht="15.75" thickBot="1" x14ac:dyDescent="0.3">
      <c r="B29" s="215"/>
      <c r="C29" s="216"/>
      <c r="D29" s="214"/>
      <c r="E29" s="214"/>
      <c r="F29" s="138">
        <v>132</v>
      </c>
      <c r="G29" s="141">
        <v>5.9</v>
      </c>
    </row>
    <row r="30" spans="2:7" ht="15.75" thickBot="1" x14ac:dyDescent="0.3">
      <c r="B30" s="215"/>
      <c r="C30" s="216"/>
      <c r="D30" s="214" t="s">
        <v>328</v>
      </c>
      <c r="E30" s="214">
        <v>3008</v>
      </c>
      <c r="F30" s="137">
        <v>96</v>
      </c>
      <c r="G30" s="141">
        <v>5.0999999999999996</v>
      </c>
    </row>
    <row r="31" spans="2:7" ht="15.75" thickBot="1" x14ac:dyDescent="0.3">
      <c r="B31" s="215"/>
      <c r="C31" s="216"/>
      <c r="D31" s="214"/>
      <c r="E31" s="214"/>
      <c r="F31" s="137">
        <v>88</v>
      </c>
      <c r="G31" s="141">
        <v>6.7</v>
      </c>
    </row>
    <row r="32" spans="2:7" ht="15.75" thickBot="1" x14ac:dyDescent="0.3">
      <c r="B32" s="215"/>
      <c r="C32" s="216"/>
      <c r="D32" s="214"/>
      <c r="E32" s="214"/>
      <c r="F32" s="137">
        <v>133</v>
      </c>
      <c r="G32" s="141">
        <v>5.8</v>
      </c>
    </row>
    <row r="33" spans="2:7" ht="15.75" thickBot="1" x14ac:dyDescent="0.3">
      <c r="B33" s="215"/>
      <c r="C33" s="216"/>
      <c r="D33" s="214"/>
      <c r="E33" s="214">
        <v>308</v>
      </c>
      <c r="F33" s="137">
        <v>88</v>
      </c>
      <c r="G33" s="141">
        <v>6.7</v>
      </c>
    </row>
    <row r="34" spans="2:7" ht="15.75" thickBot="1" x14ac:dyDescent="0.3">
      <c r="B34" s="215"/>
      <c r="C34" s="216"/>
      <c r="D34" s="214"/>
      <c r="E34" s="214"/>
      <c r="F34" s="137">
        <v>96</v>
      </c>
      <c r="G34" s="141">
        <v>4.5</v>
      </c>
    </row>
    <row r="35" spans="2:7" ht="15.75" thickBot="1" x14ac:dyDescent="0.3">
      <c r="B35" s="215"/>
      <c r="C35" s="216"/>
      <c r="D35" s="214"/>
      <c r="E35" s="214"/>
      <c r="F35" s="137">
        <v>81</v>
      </c>
      <c r="G35" s="141">
        <v>4.5999999999999996</v>
      </c>
    </row>
    <row r="36" spans="2:7" ht="15.75" thickBot="1" x14ac:dyDescent="0.3">
      <c r="B36" s="215"/>
      <c r="C36" s="216"/>
      <c r="D36" s="214"/>
      <c r="E36" s="214">
        <v>2008</v>
      </c>
      <c r="F36" s="137">
        <v>60</v>
      </c>
      <c r="G36" s="141">
        <v>4.9000000000000004</v>
      </c>
    </row>
    <row r="37" spans="2:7" ht="15.75" thickBot="1" x14ac:dyDescent="0.3">
      <c r="B37" s="215"/>
      <c r="C37" s="216"/>
      <c r="D37" s="214"/>
      <c r="E37" s="214"/>
      <c r="F37" s="137">
        <v>81</v>
      </c>
      <c r="G37" s="141">
        <v>4.8</v>
      </c>
    </row>
    <row r="38" spans="2:7" ht="15.75" thickBot="1" x14ac:dyDescent="0.3">
      <c r="B38" s="215"/>
      <c r="C38" s="216"/>
      <c r="D38" s="214"/>
      <c r="E38" s="214"/>
      <c r="F38" s="137">
        <v>96</v>
      </c>
      <c r="G38" s="141">
        <v>5</v>
      </c>
    </row>
    <row r="39" spans="2:7" ht="15.75" thickBot="1" x14ac:dyDescent="0.3">
      <c r="B39" s="143"/>
      <c r="C39" s="144"/>
      <c r="D39" s="143"/>
      <c r="E39" s="143"/>
      <c r="F39" s="145"/>
      <c r="G39" s="146"/>
    </row>
    <row r="40" spans="2:7" ht="15.75" thickBot="1" x14ac:dyDescent="0.3">
      <c r="B40" s="215" t="s">
        <v>12</v>
      </c>
      <c r="C40" s="216" t="s">
        <v>80</v>
      </c>
      <c r="D40" s="214" t="s">
        <v>14</v>
      </c>
      <c r="E40" s="214" t="s">
        <v>22</v>
      </c>
      <c r="F40" s="137">
        <v>110</v>
      </c>
      <c r="G40" s="141">
        <v>4.5</v>
      </c>
    </row>
    <row r="41" spans="2:7" ht="15.75" thickBot="1" x14ac:dyDescent="0.3">
      <c r="B41" s="215"/>
      <c r="C41" s="216"/>
      <c r="D41" s="214"/>
      <c r="E41" s="214"/>
      <c r="F41" s="137">
        <v>96</v>
      </c>
      <c r="G41" s="141">
        <v>5.7</v>
      </c>
    </row>
    <row r="42" spans="2:7" ht="15.75" thickBot="1" x14ac:dyDescent="0.3">
      <c r="B42" s="215"/>
      <c r="C42" s="216"/>
      <c r="D42" s="214"/>
      <c r="E42" s="214"/>
      <c r="F42" s="137">
        <v>88</v>
      </c>
      <c r="G42" s="141">
        <v>3.7</v>
      </c>
    </row>
    <row r="43" spans="2:7" ht="15.75" thickBot="1" x14ac:dyDescent="0.3">
      <c r="B43" s="215"/>
      <c r="C43" s="216"/>
      <c r="D43" s="214"/>
      <c r="E43" s="214" t="s">
        <v>15</v>
      </c>
      <c r="F43" s="137">
        <v>66</v>
      </c>
      <c r="G43" s="141">
        <v>5</v>
      </c>
    </row>
    <row r="44" spans="2:7" ht="15.75" thickBot="1" x14ac:dyDescent="0.3">
      <c r="B44" s="215"/>
      <c r="C44" s="216"/>
      <c r="D44" s="214"/>
      <c r="E44" s="214"/>
      <c r="F44" s="137">
        <v>77</v>
      </c>
      <c r="G44" s="141">
        <v>6</v>
      </c>
    </row>
    <row r="45" spans="2:7" ht="15.75" thickBot="1" x14ac:dyDescent="0.3">
      <c r="B45" s="215"/>
      <c r="C45" s="216"/>
      <c r="D45" s="214"/>
      <c r="E45" s="214"/>
      <c r="F45" s="137">
        <v>110</v>
      </c>
      <c r="G45" s="141">
        <v>4.5</v>
      </c>
    </row>
    <row r="46" spans="2:7" ht="15.75" thickBot="1" x14ac:dyDescent="0.3">
      <c r="B46" s="215"/>
      <c r="C46" s="216"/>
      <c r="D46" s="214"/>
      <c r="E46" s="214" t="s">
        <v>329</v>
      </c>
      <c r="F46" s="137">
        <v>81</v>
      </c>
      <c r="G46" s="141">
        <v>5.3</v>
      </c>
    </row>
    <row r="47" spans="2:7" ht="15.75" thickBot="1" x14ac:dyDescent="0.3">
      <c r="B47" s="215"/>
      <c r="C47" s="216"/>
      <c r="D47" s="214"/>
      <c r="E47" s="214"/>
      <c r="F47" s="137">
        <v>110</v>
      </c>
      <c r="G47" s="141">
        <v>4.7</v>
      </c>
    </row>
    <row r="48" spans="2:7" ht="15.75" thickBot="1" x14ac:dyDescent="0.3">
      <c r="B48" s="215"/>
      <c r="C48" s="216"/>
      <c r="D48" s="214"/>
      <c r="E48" s="214"/>
      <c r="F48" s="137">
        <v>103</v>
      </c>
      <c r="G48" s="141">
        <v>6.3</v>
      </c>
    </row>
    <row r="49" spans="2:7" ht="15.75" thickBot="1" x14ac:dyDescent="0.3">
      <c r="B49" s="215"/>
      <c r="C49" s="216"/>
      <c r="D49" s="214" t="s">
        <v>58</v>
      </c>
      <c r="E49" s="214" t="s">
        <v>71</v>
      </c>
      <c r="F49" s="137">
        <v>81</v>
      </c>
      <c r="G49" s="141">
        <v>5.8</v>
      </c>
    </row>
    <row r="50" spans="2:7" ht="15.75" thickBot="1" x14ac:dyDescent="0.3">
      <c r="B50" s="215"/>
      <c r="C50" s="216"/>
      <c r="D50" s="214"/>
      <c r="E50" s="214"/>
      <c r="F50" s="137">
        <v>110</v>
      </c>
      <c r="G50" s="141">
        <v>4.3</v>
      </c>
    </row>
    <row r="51" spans="2:7" ht="15.75" thickBot="1" x14ac:dyDescent="0.3">
      <c r="B51" s="215"/>
      <c r="C51" s="216"/>
      <c r="D51" s="214"/>
      <c r="E51" s="214"/>
      <c r="F51" s="137">
        <v>120</v>
      </c>
      <c r="G51" s="141">
        <v>5.3</v>
      </c>
    </row>
    <row r="52" spans="2:7" ht="15.75" thickBot="1" x14ac:dyDescent="0.3">
      <c r="B52" s="215"/>
      <c r="C52" s="216"/>
      <c r="D52" s="214"/>
      <c r="E52" s="214" t="s">
        <v>59</v>
      </c>
      <c r="F52" s="137">
        <v>81</v>
      </c>
      <c r="G52" s="141">
        <v>5.3</v>
      </c>
    </row>
    <row r="53" spans="2:7" ht="15.75" thickBot="1" x14ac:dyDescent="0.3">
      <c r="B53" s="215"/>
      <c r="C53" s="216"/>
      <c r="D53" s="214"/>
      <c r="E53" s="214"/>
      <c r="F53" s="137">
        <v>96</v>
      </c>
      <c r="G53" s="141">
        <v>5.6</v>
      </c>
    </row>
    <row r="54" spans="2:7" ht="15.75" thickBot="1" x14ac:dyDescent="0.3">
      <c r="B54" s="215"/>
      <c r="C54" s="216"/>
      <c r="D54" s="214"/>
      <c r="E54" s="214"/>
      <c r="F54" s="137">
        <v>103</v>
      </c>
      <c r="G54" s="141">
        <v>6.1</v>
      </c>
    </row>
    <row r="55" spans="2:7" ht="15.75" thickBot="1" x14ac:dyDescent="0.3">
      <c r="B55" s="215"/>
      <c r="C55" s="216"/>
      <c r="D55" s="214"/>
      <c r="E55" s="214" t="s">
        <v>330</v>
      </c>
      <c r="F55" s="137">
        <v>105</v>
      </c>
      <c r="G55" s="141">
        <v>5.7</v>
      </c>
    </row>
    <row r="56" spans="2:7" ht="15.75" thickBot="1" x14ac:dyDescent="0.3">
      <c r="B56" s="215"/>
      <c r="C56" s="216"/>
      <c r="D56" s="214"/>
      <c r="E56" s="214"/>
      <c r="F56" s="137">
        <v>110</v>
      </c>
      <c r="G56" s="141">
        <v>5.3</v>
      </c>
    </row>
    <row r="57" spans="2:7" ht="15.75" thickBot="1" x14ac:dyDescent="0.3">
      <c r="B57" s="215"/>
      <c r="C57" s="216"/>
      <c r="D57" s="214"/>
      <c r="E57" s="214"/>
      <c r="F57" s="137">
        <v>125</v>
      </c>
      <c r="G57" s="141">
        <v>6.2</v>
      </c>
    </row>
    <row r="58" spans="2:7" ht="15.75" thickBot="1" x14ac:dyDescent="0.3">
      <c r="B58" s="215"/>
      <c r="C58" s="216"/>
      <c r="D58" s="214" t="s">
        <v>119</v>
      </c>
      <c r="E58" s="214" t="s">
        <v>120</v>
      </c>
      <c r="F58" s="137">
        <v>74</v>
      </c>
      <c r="G58" s="141">
        <v>6.3</v>
      </c>
    </row>
    <row r="59" spans="2:7" ht="15.75" thickBot="1" x14ac:dyDescent="0.3">
      <c r="B59" s="215"/>
      <c r="C59" s="216"/>
      <c r="D59" s="214"/>
      <c r="E59" s="214"/>
      <c r="F59" s="137">
        <v>96</v>
      </c>
      <c r="G59" s="141">
        <v>4.5</v>
      </c>
    </row>
    <row r="60" spans="2:7" ht="15.75" thickBot="1" x14ac:dyDescent="0.3">
      <c r="B60" s="215"/>
      <c r="C60" s="216"/>
      <c r="D60" s="214"/>
      <c r="E60" s="214"/>
      <c r="F60" s="137">
        <v>110</v>
      </c>
      <c r="G60" s="141">
        <v>7.2</v>
      </c>
    </row>
    <row r="61" spans="2:7" ht="15.75" thickBot="1" x14ac:dyDescent="0.3">
      <c r="B61" s="215"/>
      <c r="C61" s="216"/>
      <c r="D61" s="214"/>
      <c r="E61" s="214" t="s">
        <v>127</v>
      </c>
      <c r="F61" s="137">
        <v>81</v>
      </c>
      <c r="G61" s="141">
        <v>4.0999999999999996</v>
      </c>
    </row>
    <row r="62" spans="2:7" ht="15.75" thickBot="1" x14ac:dyDescent="0.3">
      <c r="B62" s="215"/>
      <c r="C62" s="216"/>
      <c r="D62" s="214"/>
      <c r="E62" s="214"/>
      <c r="F62" s="137">
        <v>88</v>
      </c>
      <c r="G62" s="141">
        <v>6.9</v>
      </c>
    </row>
    <row r="63" spans="2:7" ht="15.75" thickBot="1" x14ac:dyDescent="0.3">
      <c r="B63" s="215"/>
      <c r="C63" s="216"/>
      <c r="D63" s="214"/>
      <c r="E63" s="214"/>
      <c r="F63" s="137">
        <v>110</v>
      </c>
      <c r="G63" s="141">
        <v>5.2</v>
      </c>
    </row>
    <row r="64" spans="2:7" ht="15.75" thickBot="1" x14ac:dyDescent="0.3">
      <c r="B64" s="215"/>
      <c r="C64" s="216"/>
      <c r="D64" s="214"/>
      <c r="E64" s="214" t="s">
        <v>331</v>
      </c>
      <c r="F64" s="137">
        <v>81</v>
      </c>
      <c r="G64" s="141">
        <v>4.4000000000000004</v>
      </c>
    </row>
    <row r="65" spans="2:7" ht="15.75" thickBot="1" x14ac:dyDescent="0.3">
      <c r="B65" s="215"/>
      <c r="C65" s="216"/>
      <c r="D65" s="214"/>
      <c r="E65" s="214"/>
      <c r="F65" s="137">
        <v>96</v>
      </c>
      <c r="G65" s="141">
        <v>4.7</v>
      </c>
    </row>
    <row r="66" spans="2:7" ht="15.75" thickBot="1" x14ac:dyDescent="0.3">
      <c r="B66" s="215"/>
      <c r="C66" s="216"/>
      <c r="D66" s="214"/>
      <c r="E66" s="214"/>
      <c r="F66" s="137">
        <v>118</v>
      </c>
      <c r="G66" s="141">
        <v>4.3</v>
      </c>
    </row>
    <row r="67" spans="2:7" ht="15.75" thickBot="1" x14ac:dyDescent="0.3">
      <c r="B67" s="143"/>
      <c r="C67" s="144"/>
      <c r="D67" s="143"/>
      <c r="E67" s="143"/>
      <c r="F67" s="145"/>
      <c r="G67" s="146"/>
    </row>
    <row r="68" spans="2:7" ht="15.75" thickBot="1" x14ac:dyDescent="0.3">
      <c r="B68" s="215" t="s">
        <v>12</v>
      </c>
      <c r="C68" s="216" t="s">
        <v>144</v>
      </c>
      <c r="D68" s="142" t="s">
        <v>145</v>
      </c>
      <c r="E68" s="147" t="s">
        <v>146</v>
      </c>
      <c r="F68" s="137">
        <v>80</v>
      </c>
      <c r="G68" s="141">
        <v>15</v>
      </c>
    </row>
    <row r="69" spans="2:7" ht="15.75" thickBot="1" x14ac:dyDescent="0.3">
      <c r="B69" s="215"/>
      <c r="C69" s="216"/>
      <c r="D69" s="224" t="s">
        <v>14</v>
      </c>
      <c r="E69" s="218" t="s">
        <v>332</v>
      </c>
      <c r="F69" s="137">
        <v>109</v>
      </c>
      <c r="G69" s="141">
        <v>16.8</v>
      </c>
    </row>
    <row r="70" spans="2:7" ht="15.75" thickBot="1" x14ac:dyDescent="0.3">
      <c r="B70" s="215"/>
      <c r="C70" s="216"/>
      <c r="D70" s="225"/>
      <c r="E70" s="219"/>
      <c r="F70" s="137">
        <v>125</v>
      </c>
      <c r="G70" s="141">
        <v>16.8</v>
      </c>
    </row>
    <row r="71" spans="2:7" ht="15.75" thickBot="1" x14ac:dyDescent="0.3">
      <c r="B71" s="215"/>
      <c r="C71" s="216"/>
      <c r="D71" s="225"/>
      <c r="E71" s="220"/>
      <c r="F71" s="137">
        <v>150</v>
      </c>
      <c r="G71" s="141">
        <v>17.2</v>
      </c>
    </row>
    <row r="72" spans="2:7" ht="15.75" thickBot="1" x14ac:dyDescent="0.3">
      <c r="B72" s="215"/>
      <c r="C72" s="216"/>
      <c r="D72" s="225"/>
      <c r="E72" s="214" t="s">
        <v>157</v>
      </c>
      <c r="F72" s="137">
        <v>110</v>
      </c>
      <c r="G72" s="141">
        <v>15</v>
      </c>
    </row>
    <row r="73" spans="2:7" ht="15.75" thickBot="1" x14ac:dyDescent="0.3">
      <c r="B73" s="215"/>
      <c r="C73" s="216"/>
      <c r="D73" s="225"/>
      <c r="E73" s="214"/>
      <c r="F73" s="137">
        <v>150</v>
      </c>
      <c r="G73" s="141">
        <v>15.5</v>
      </c>
    </row>
    <row r="74" spans="2:7" ht="15.75" thickBot="1" x14ac:dyDescent="0.3">
      <c r="B74" s="215"/>
      <c r="C74" s="216"/>
      <c r="D74" s="226"/>
      <c r="E74" s="142" t="s">
        <v>15</v>
      </c>
      <c r="F74" s="137">
        <v>100</v>
      </c>
      <c r="G74" s="141">
        <v>15.8</v>
      </c>
    </row>
    <row r="75" spans="2:7" ht="15.75" thickBot="1" x14ac:dyDescent="0.3">
      <c r="B75" s="215"/>
      <c r="C75" s="216"/>
      <c r="D75" s="218" t="s">
        <v>164</v>
      </c>
      <c r="E75" s="218" t="s">
        <v>165</v>
      </c>
      <c r="F75" s="137">
        <v>208</v>
      </c>
      <c r="G75" s="141">
        <v>13.2</v>
      </c>
    </row>
    <row r="76" spans="2:7" ht="15.75" thickBot="1" x14ac:dyDescent="0.3">
      <c r="B76" s="215"/>
      <c r="C76" s="216"/>
      <c r="D76" s="219"/>
      <c r="E76" s="219"/>
      <c r="F76" s="138">
        <v>235</v>
      </c>
      <c r="G76" s="141">
        <v>13.6</v>
      </c>
    </row>
    <row r="77" spans="2:7" ht="15.75" thickBot="1" x14ac:dyDescent="0.3">
      <c r="B77" s="215"/>
      <c r="C77" s="216"/>
      <c r="D77" s="219"/>
      <c r="E77" s="220"/>
      <c r="F77" s="138">
        <v>366</v>
      </c>
      <c r="G77" s="141">
        <v>14</v>
      </c>
    </row>
    <row r="78" spans="2:7" ht="15.75" thickBot="1" x14ac:dyDescent="0.3">
      <c r="B78" s="215"/>
      <c r="C78" s="216"/>
      <c r="D78" s="219"/>
      <c r="E78" s="214" t="s">
        <v>169</v>
      </c>
      <c r="F78" s="137">
        <v>285</v>
      </c>
      <c r="G78" s="141">
        <v>18.5</v>
      </c>
    </row>
    <row r="79" spans="2:7" ht="15.75" thickBot="1" x14ac:dyDescent="0.3">
      <c r="B79" s="215"/>
      <c r="C79" s="216"/>
      <c r="D79" s="219"/>
      <c r="E79" s="214"/>
      <c r="F79" s="137">
        <v>315</v>
      </c>
      <c r="G79" s="141">
        <v>18.899999999999999</v>
      </c>
    </row>
    <row r="80" spans="2:7" ht="15.75" thickBot="1" x14ac:dyDescent="0.3">
      <c r="B80" s="215"/>
      <c r="C80" s="216"/>
      <c r="D80" s="219"/>
      <c r="E80" s="214"/>
      <c r="F80" s="137">
        <v>386</v>
      </c>
      <c r="G80" s="141">
        <v>18.899999999999999</v>
      </c>
    </row>
    <row r="81" spans="2:7" ht="15.75" thickBot="1" x14ac:dyDescent="0.3">
      <c r="B81" s="215"/>
      <c r="C81" s="216"/>
      <c r="D81" s="219"/>
      <c r="E81" s="214" t="s">
        <v>350</v>
      </c>
      <c r="F81" s="137">
        <v>220</v>
      </c>
      <c r="G81" s="141">
        <v>15.7</v>
      </c>
    </row>
    <row r="82" spans="2:7" ht="15.75" thickBot="1" x14ac:dyDescent="0.3">
      <c r="B82" s="215"/>
      <c r="C82" s="216"/>
      <c r="D82" s="219"/>
      <c r="E82" s="214"/>
      <c r="F82" s="137">
        <v>255</v>
      </c>
      <c r="G82" s="141">
        <v>14.9</v>
      </c>
    </row>
    <row r="83" spans="2:7" ht="15.75" thickBot="1" x14ac:dyDescent="0.3">
      <c r="B83" s="215"/>
      <c r="C83" s="216"/>
      <c r="D83" s="220"/>
      <c r="E83" s="214"/>
      <c r="F83" s="137">
        <v>393</v>
      </c>
      <c r="G83" s="141">
        <v>17.3</v>
      </c>
    </row>
    <row r="84" spans="2:7" ht="15.75" thickBot="1" x14ac:dyDescent="0.3">
      <c r="B84" s="143"/>
      <c r="C84" s="144"/>
      <c r="D84" s="143"/>
      <c r="E84" s="143"/>
      <c r="F84" s="145"/>
      <c r="G84" s="146"/>
    </row>
    <row r="85" spans="2:7" ht="15.75" thickBot="1" x14ac:dyDescent="0.3">
      <c r="B85" s="227" t="s">
        <v>12</v>
      </c>
      <c r="C85" s="228" t="s">
        <v>177</v>
      </c>
      <c r="D85" s="138" t="s">
        <v>14</v>
      </c>
      <c r="E85" s="138" t="s">
        <v>178</v>
      </c>
      <c r="F85" s="137">
        <v>80</v>
      </c>
      <c r="G85" s="141">
        <v>4.5999999999999996</v>
      </c>
    </row>
    <row r="86" spans="2:7" ht="15.75" thickBot="1" x14ac:dyDescent="0.3">
      <c r="B86" s="227"/>
      <c r="C86" s="228"/>
      <c r="D86" s="229" t="s">
        <v>119</v>
      </c>
      <c r="E86" s="229" t="s">
        <v>120</v>
      </c>
      <c r="F86" s="137">
        <v>71</v>
      </c>
      <c r="G86" s="141">
        <v>5</v>
      </c>
    </row>
    <row r="87" spans="2:7" ht="15.75" thickBot="1" x14ac:dyDescent="0.3">
      <c r="B87" s="227"/>
      <c r="C87" s="228"/>
      <c r="D87" s="229"/>
      <c r="E87" s="229"/>
      <c r="F87" s="137">
        <v>110</v>
      </c>
      <c r="G87" s="141">
        <v>4.8</v>
      </c>
    </row>
    <row r="88" spans="2:7" ht="15.75" thickBot="1" x14ac:dyDescent="0.3">
      <c r="B88" s="227"/>
      <c r="C88" s="228"/>
      <c r="D88" s="229"/>
      <c r="E88" s="138" t="s">
        <v>187</v>
      </c>
      <c r="F88" s="137">
        <v>71</v>
      </c>
      <c r="G88" s="141">
        <v>4.9000000000000004</v>
      </c>
    </row>
    <row r="89" spans="2:7" ht="15.75" thickBot="1" x14ac:dyDescent="0.3">
      <c r="B89" s="227"/>
      <c r="C89" s="228"/>
      <c r="D89" s="138" t="s">
        <v>333</v>
      </c>
      <c r="E89" s="138" t="s">
        <v>334</v>
      </c>
      <c r="F89" s="138">
        <v>115</v>
      </c>
      <c r="G89" s="141">
        <v>4.0999999999999996</v>
      </c>
    </row>
    <row r="90" spans="2:7" x14ac:dyDescent="0.25">
      <c r="B90" s="143"/>
      <c r="C90" s="144"/>
      <c r="D90" s="143"/>
      <c r="E90" s="143"/>
      <c r="F90" s="145"/>
      <c r="G90" s="146"/>
    </row>
    <row r="91" spans="2:7" x14ac:dyDescent="0.25">
      <c r="B91" s="230" t="s">
        <v>352</v>
      </c>
      <c r="C91" s="230"/>
      <c r="D91" s="230"/>
      <c r="E91" s="230"/>
      <c r="F91" s="230"/>
      <c r="G91" s="230"/>
    </row>
    <row r="92" spans="2:7" ht="15.75" thickBot="1" x14ac:dyDescent="0.3">
      <c r="B92" s="143"/>
      <c r="C92" s="144"/>
      <c r="D92" s="143"/>
      <c r="E92" s="143"/>
      <c r="F92" s="145"/>
      <c r="G92" s="146"/>
    </row>
    <row r="93" spans="2:7" ht="15.75" thickBot="1" x14ac:dyDescent="0.3">
      <c r="B93" s="231" t="s">
        <v>200</v>
      </c>
      <c r="C93" s="216" t="s">
        <v>13</v>
      </c>
      <c r="D93" s="232" t="s">
        <v>335</v>
      </c>
      <c r="E93" s="217" t="s">
        <v>336</v>
      </c>
      <c r="F93" s="137">
        <v>81</v>
      </c>
      <c r="G93" s="141">
        <v>6.3</v>
      </c>
    </row>
    <row r="94" spans="2:7" ht="15.75" thickBot="1" x14ac:dyDescent="0.3">
      <c r="B94" s="231"/>
      <c r="C94" s="216"/>
      <c r="D94" s="232"/>
      <c r="E94" s="217"/>
      <c r="F94" s="137">
        <v>96</v>
      </c>
      <c r="G94" s="141">
        <v>6.7</v>
      </c>
    </row>
    <row r="95" spans="2:7" ht="15.75" thickBot="1" x14ac:dyDescent="0.3">
      <c r="B95" s="231"/>
      <c r="C95" s="216"/>
      <c r="D95" s="232"/>
      <c r="E95" s="217"/>
      <c r="F95" s="137">
        <v>72</v>
      </c>
      <c r="G95" s="141">
        <v>7.1</v>
      </c>
    </row>
    <row r="96" spans="2:7" ht="15.75" thickBot="1" x14ac:dyDescent="0.3">
      <c r="B96" s="231"/>
      <c r="C96" s="216"/>
      <c r="D96" s="232"/>
      <c r="E96" s="142" t="s">
        <v>337</v>
      </c>
      <c r="F96" s="137">
        <v>54</v>
      </c>
      <c r="G96" s="141">
        <v>6.5</v>
      </c>
    </row>
    <row r="97" spans="2:7" ht="15.75" thickBot="1" x14ac:dyDescent="0.3">
      <c r="B97" s="231"/>
      <c r="C97" s="216"/>
      <c r="D97" s="214" t="s">
        <v>14</v>
      </c>
      <c r="E97" s="214" t="s">
        <v>178</v>
      </c>
      <c r="F97" s="137">
        <v>62</v>
      </c>
      <c r="G97" s="141">
        <v>6.1</v>
      </c>
    </row>
    <row r="98" spans="2:7" ht="15.75" thickBot="1" x14ac:dyDescent="0.3">
      <c r="B98" s="231"/>
      <c r="C98" s="216"/>
      <c r="D98" s="214"/>
      <c r="E98" s="214"/>
      <c r="F98" s="137">
        <v>59</v>
      </c>
      <c r="G98" s="141">
        <v>8</v>
      </c>
    </row>
    <row r="99" spans="2:7" ht="15.75" thickBot="1" x14ac:dyDescent="0.3">
      <c r="B99" s="231"/>
      <c r="C99" s="216"/>
      <c r="D99" s="214"/>
      <c r="E99" s="214"/>
      <c r="F99" s="137">
        <v>75</v>
      </c>
      <c r="G99" s="141">
        <v>5.9</v>
      </c>
    </row>
    <row r="100" spans="2:7" ht="15.75" thickBot="1" x14ac:dyDescent="0.3">
      <c r="B100" s="231"/>
      <c r="C100" s="216"/>
      <c r="D100" s="214"/>
      <c r="E100" s="214" t="s">
        <v>227</v>
      </c>
      <c r="F100" s="136">
        <v>110</v>
      </c>
      <c r="G100" s="141">
        <v>9.1999999999999993</v>
      </c>
    </row>
    <row r="101" spans="2:7" ht="15.75" thickBot="1" x14ac:dyDescent="0.3">
      <c r="B101" s="231"/>
      <c r="C101" s="216"/>
      <c r="D101" s="214"/>
      <c r="E101" s="214"/>
      <c r="F101" s="136">
        <v>150</v>
      </c>
      <c r="G101" s="141">
        <v>9.1999999999999993</v>
      </c>
    </row>
    <row r="102" spans="2:7" ht="15.75" thickBot="1" x14ac:dyDescent="0.3">
      <c r="B102" s="231"/>
      <c r="C102" s="216"/>
      <c r="D102" s="214"/>
      <c r="E102" s="214"/>
      <c r="F102" s="136">
        <v>85</v>
      </c>
      <c r="G102" s="141">
        <v>10.4</v>
      </c>
    </row>
    <row r="103" spans="2:7" ht="15.75" thickBot="1" x14ac:dyDescent="0.3">
      <c r="B103" s="231"/>
      <c r="C103" s="216"/>
      <c r="D103" s="214" t="s">
        <v>338</v>
      </c>
      <c r="E103" s="214" t="s">
        <v>339</v>
      </c>
      <c r="F103" s="137">
        <v>88</v>
      </c>
      <c r="G103" s="157">
        <v>7.2</v>
      </c>
    </row>
    <row r="104" spans="2:7" ht="15.75" thickBot="1" x14ac:dyDescent="0.3">
      <c r="B104" s="231"/>
      <c r="C104" s="216"/>
      <c r="D104" s="214"/>
      <c r="E104" s="214"/>
      <c r="F104" s="137">
        <v>70</v>
      </c>
      <c r="G104" s="157">
        <v>7.4</v>
      </c>
    </row>
    <row r="105" spans="2:7" ht="15.75" thickBot="1" x14ac:dyDescent="0.3">
      <c r="B105" s="231"/>
      <c r="C105" s="216"/>
      <c r="D105" s="214"/>
      <c r="E105" s="214"/>
      <c r="F105" s="137">
        <v>57</v>
      </c>
      <c r="G105" s="148">
        <v>7.4</v>
      </c>
    </row>
    <row r="106" spans="2:7" ht="15.75" thickBot="1" x14ac:dyDescent="0.3">
      <c r="B106" s="231"/>
      <c r="C106" s="216"/>
      <c r="D106" s="214"/>
      <c r="E106" s="142" t="s">
        <v>340</v>
      </c>
      <c r="F106" s="137">
        <v>40</v>
      </c>
      <c r="G106" s="148">
        <v>5.7</v>
      </c>
    </row>
    <row r="107" spans="2:7" ht="15.75" thickBot="1" x14ac:dyDescent="0.3">
      <c r="B107" s="231"/>
      <c r="C107" s="216"/>
      <c r="D107" s="214"/>
      <c r="E107" s="142" t="s">
        <v>341</v>
      </c>
      <c r="F107" s="137">
        <v>54</v>
      </c>
      <c r="G107" s="141">
        <v>6.6</v>
      </c>
    </row>
    <row r="108" spans="2:7" ht="15.75" thickBot="1" x14ac:dyDescent="0.3">
      <c r="B108" s="143"/>
      <c r="C108" s="144"/>
      <c r="D108" s="143"/>
      <c r="E108" s="143"/>
      <c r="F108" s="145"/>
      <c r="G108" s="146"/>
    </row>
    <row r="109" spans="2:7" ht="15.75" thickBot="1" x14ac:dyDescent="0.3">
      <c r="B109" s="231" t="s">
        <v>200</v>
      </c>
      <c r="C109" s="216" t="s">
        <v>80</v>
      </c>
      <c r="D109" s="232" t="s">
        <v>14</v>
      </c>
      <c r="E109" s="217" t="s">
        <v>227</v>
      </c>
      <c r="F109" s="137">
        <v>96</v>
      </c>
      <c r="G109" s="141">
        <v>8.8000000000000007</v>
      </c>
    </row>
    <row r="110" spans="2:7" ht="15.75" thickBot="1" x14ac:dyDescent="0.3">
      <c r="B110" s="231"/>
      <c r="C110" s="216"/>
      <c r="D110" s="232"/>
      <c r="E110" s="217"/>
      <c r="F110" s="137">
        <v>103</v>
      </c>
      <c r="G110" s="141">
        <v>7.5</v>
      </c>
    </row>
    <row r="111" spans="2:7" ht="15.75" thickBot="1" x14ac:dyDescent="0.3">
      <c r="B111" s="231"/>
      <c r="C111" s="216"/>
      <c r="D111" s="232"/>
      <c r="E111" s="217"/>
      <c r="F111" s="137">
        <v>110</v>
      </c>
      <c r="G111" s="141">
        <v>8.1</v>
      </c>
    </row>
    <row r="112" spans="2:7" ht="15.75" thickBot="1" x14ac:dyDescent="0.3">
      <c r="B112" s="231"/>
      <c r="C112" s="216"/>
      <c r="D112" s="232"/>
      <c r="E112" s="214" t="s">
        <v>178</v>
      </c>
      <c r="F112" s="137">
        <v>51</v>
      </c>
      <c r="G112" s="141">
        <v>6.4</v>
      </c>
    </row>
    <row r="113" spans="2:17" ht="15.75" thickBot="1" x14ac:dyDescent="0.3">
      <c r="B113" s="231"/>
      <c r="C113" s="216"/>
      <c r="D113" s="232"/>
      <c r="E113" s="214"/>
      <c r="F113" s="137">
        <v>55</v>
      </c>
      <c r="G113" s="141">
        <v>6.3</v>
      </c>
    </row>
    <row r="114" spans="2:17" ht="15.75" thickBot="1" x14ac:dyDescent="0.3">
      <c r="B114" s="231"/>
      <c r="C114" s="216"/>
      <c r="D114" s="232"/>
      <c r="E114" s="214"/>
      <c r="F114" s="137">
        <v>75</v>
      </c>
      <c r="G114" s="141">
        <v>4.8</v>
      </c>
    </row>
    <row r="115" spans="2:17" ht="15.75" thickBot="1" x14ac:dyDescent="0.3">
      <c r="B115" s="231"/>
      <c r="C115" s="216"/>
      <c r="D115" s="232"/>
      <c r="E115" s="214" t="s">
        <v>263</v>
      </c>
      <c r="F115" s="137">
        <v>103</v>
      </c>
      <c r="G115" s="141">
        <v>7.2</v>
      </c>
      <c r="Q115" t="s">
        <v>342</v>
      </c>
    </row>
    <row r="116" spans="2:17" ht="15.75" thickBot="1" x14ac:dyDescent="0.3">
      <c r="B116" s="231"/>
      <c r="C116" s="216"/>
      <c r="D116" s="232"/>
      <c r="E116" s="214"/>
      <c r="F116" s="137">
        <v>75</v>
      </c>
      <c r="G116" s="141">
        <v>8.1</v>
      </c>
    </row>
    <row r="117" spans="2:17" ht="15.75" thickBot="1" x14ac:dyDescent="0.3">
      <c r="B117" s="231"/>
      <c r="C117" s="216"/>
      <c r="D117" s="253"/>
      <c r="E117" s="218"/>
      <c r="F117" s="137">
        <v>130</v>
      </c>
      <c r="G117" s="141">
        <v>8.8000000000000007</v>
      </c>
    </row>
    <row r="118" spans="2:17" ht="15.75" thickBot="1" x14ac:dyDescent="0.3">
      <c r="B118" s="231"/>
      <c r="C118" s="233"/>
      <c r="D118" s="218" t="s">
        <v>192</v>
      </c>
      <c r="E118" s="254" t="s">
        <v>343</v>
      </c>
      <c r="F118" s="139">
        <v>66</v>
      </c>
      <c r="G118" s="141">
        <v>4.3</v>
      </c>
    </row>
    <row r="119" spans="2:17" ht="15.75" thickBot="1" x14ac:dyDescent="0.3">
      <c r="B119" s="231"/>
      <c r="C119" s="233"/>
      <c r="D119" s="219"/>
      <c r="E119" s="255"/>
      <c r="F119" s="139">
        <v>55</v>
      </c>
      <c r="G119" s="141">
        <v>4.5999999999999996</v>
      </c>
    </row>
    <row r="120" spans="2:17" ht="15.75" thickBot="1" x14ac:dyDescent="0.3">
      <c r="B120" s="231"/>
      <c r="C120" s="233"/>
      <c r="D120" s="219"/>
      <c r="E120" s="245"/>
      <c r="F120" s="139">
        <v>81</v>
      </c>
      <c r="G120" s="141">
        <v>4.4000000000000004</v>
      </c>
    </row>
    <row r="121" spans="2:17" ht="15.75" thickBot="1" x14ac:dyDescent="0.3">
      <c r="B121" s="231"/>
      <c r="C121" s="233"/>
      <c r="D121" s="219"/>
      <c r="E121" s="245" t="s">
        <v>270</v>
      </c>
      <c r="F121" s="137">
        <v>95</v>
      </c>
      <c r="G121" s="149">
        <v>8</v>
      </c>
    </row>
    <row r="122" spans="2:17" ht="15.75" thickBot="1" x14ac:dyDescent="0.3">
      <c r="B122" s="231"/>
      <c r="C122" s="233"/>
      <c r="D122" s="219"/>
      <c r="E122" s="246"/>
      <c r="F122" s="137">
        <v>80</v>
      </c>
      <c r="G122" s="141">
        <v>10.4</v>
      </c>
    </row>
    <row r="123" spans="2:17" ht="15.75" thickBot="1" x14ac:dyDescent="0.3">
      <c r="B123" s="231"/>
      <c r="C123" s="233"/>
      <c r="D123" s="219"/>
      <c r="E123" s="246"/>
      <c r="F123" s="137">
        <v>60</v>
      </c>
      <c r="G123" s="141">
        <v>9.1999999999999993</v>
      </c>
    </row>
    <row r="124" spans="2:17" ht="15.75" thickBot="1" x14ac:dyDescent="0.3">
      <c r="B124" s="231"/>
      <c r="C124" s="233"/>
      <c r="D124" s="219"/>
      <c r="E124" s="246" t="s">
        <v>275</v>
      </c>
      <c r="F124" s="136">
        <v>100</v>
      </c>
      <c r="G124" s="141">
        <v>7.8</v>
      </c>
    </row>
    <row r="125" spans="2:17" ht="15.75" thickBot="1" x14ac:dyDescent="0.3">
      <c r="B125" s="231"/>
      <c r="C125" s="233"/>
      <c r="D125" s="219"/>
      <c r="E125" s="246"/>
      <c r="F125" s="136">
        <v>120</v>
      </c>
      <c r="G125" s="141">
        <v>7.8</v>
      </c>
    </row>
    <row r="126" spans="2:17" ht="15.75" thickBot="1" x14ac:dyDescent="0.3">
      <c r="B126" s="231"/>
      <c r="C126" s="233"/>
      <c r="D126" s="220"/>
      <c r="E126" s="246"/>
      <c r="F126" s="136">
        <v>70</v>
      </c>
      <c r="G126" s="141">
        <v>9</v>
      </c>
    </row>
    <row r="127" spans="2:17" ht="15.75" thickBot="1" x14ac:dyDescent="0.3">
      <c r="B127" s="231"/>
      <c r="C127" s="216"/>
      <c r="D127" s="247" t="s">
        <v>282</v>
      </c>
      <c r="E127" s="214" t="s">
        <v>283</v>
      </c>
      <c r="F127" s="137">
        <v>100</v>
      </c>
      <c r="G127" s="141">
        <v>10.5</v>
      </c>
    </row>
    <row r="128" spans="2:17" ht="15.75" thickBot="1" x14ac:dyDescent="0.3">
      <c r="B128" s="231"/>
      <c r="C128" s="216"/>
      <c r="D128" s="248"/>
      <c r="E128" s="214"/>
      <c r="F128" s="137">
        <v>92</v>
      </c>
      <c r="G128" s="141">
        <v>6.7</v>
      </c>
    </row>
    <row r="129" spans="2:7" ht="15.75" thickBot="1" x14ac:dyDescent="0.3">
      <c r="B129" s="231"/>
      <c r="C129" s="216"/>
      <c r="D129" s="248"/>
      <c r="E129" s="214"/>
      <c r="F129" s="137">
        <v>110</v>
      </c>
      <c r="G129" s="141">
        <v>7.6</v>
      </c>
    </row>
    <row r="130" spans="2:7" ht="15.75" thickBot="1" x14ac:dyDescent="0.3">
      <c r="B130" s="231"/>
      <c r="C130" s="216"/>
      <c r="D130" s="248"/>
      <c r="E130" s="214" t="s">
        <v>290</v>
      </c>
      <c r="F130" s="137">
        <v>88</v>
      </c>
      <c r="G130" s="141">
        <v>6.5</v>
      </c>
    </row>
    <row r="131" spans="2:7" ht="15.75" thickBot="1" x14ac:dyDescent="0.3">
      <c r="B131" s="231"/>
      <c r="C131" s="216"/>
      <c r="D131" s="248"/>
      <c r="E131" s="214"/>
      <c r="F131" s="137">
        <v>84</v>
      </c>
      <c r="G131" s="141">
        <v>8.6</v>
      </c>
    </row>
    <row r="132" spans="2:7" ht="15.75" thickBot="1" x14ac:dyDescent="0.3">
      <c r="B132" s="231"/>
      <c r="C132" s="216"/>
      <c r="D132" s="248"/>
      <c r="E132" s="214"/>
      <c r="F132" s="137">
        <v>107</v>
      </c>
      <c r="G132" s="141">
        <v>8.9</v>
      </c>
    </row>
    <row r="133" spans="2:7" ht="15.75" thickBot="1" x14ac:dyDescent="0.3">
      <c r="B133" s="231"/>
      <c r="C133" s="216"/>
      <c r="D133" s="248"/>
      <c r="E133" s="214" t="s">
        <v>297</v>
      </c>
      <c r="F133" s="137">
        <v>55</v>
      </c>
      <c r="G133" s="141">
        <v>4.9000000000000004</v>
      </c>
    </row>
    <row r="134" spans="2:7" ht="15.75" thickBot="1" x14ac:dyDescent="0.3">
      <c r="B134" s="231"/>
      <c r="C134" s="216"/>
      <c r="D134" s="248"/>
      <c r="E134" s="214"/>
      <c r="F134" s="137">
        <v>63</v>
      </c>
      <c r="G134" s="141">
        <v>5.2</v>
      </c>
    </row>
    <row r="135" spans="2:7" ht="15.75" thickBot="1" x14ac:dyDescent="0.3">
      <c r="B135" s="231"/>
      <c r="C135" s="216"/>
      <c r="D135" s="248"/>
      <c r="E135" s="214"/>
      <c r="F135" s="137">
        <v>81</v>
      </c>
      <c r="G135" s="141">
        <v>4.4000000000000004</v>
      </c>
    </row>
    <row r="136" spans="2:7" ht="15.75" thickBot="1" x14ac:dyDescent="0.3">
      <c r="B136" s="143"/>
      <c r="C136" s="144"/>
      <c r="D136" s="143"/>
      <c r="E136" s="143"/>
      <c r="F136" s="145"/>
      <c r="G136" s="146"/>
    </row>
    <row r="137" spans="2:7" ht="15.75" thickBot="1" x14ac:dyDescent="0.3">
      <c r="B137" s="231" t="s">
        <v>200</v>
      </c>
      <c r="C137" s="243" t="s">
        <v>144</v>
      </c>
      <c r="D137" s="140" t="s">
        <v>338</v>
      </c>
      <c r="E137" s="136" t="s">
        <v>344</v>
      </c>
      <c r="F137" s="137">
        <v>200</v>
      </c>
      <c r="G137" s="151">
        <v>33</v>
      </c>
    </row>
    <row r="138" spans="2:7" ht="15.75" thickBot="1" x14ac:dyDescent="0.3">
      <c r="B138" s="231"/>
      <c r="C138" s="244"/>
      <c r="D138" s="142" t="s">
        <v>145</v>
      </c>
      <c r="E138" s="138" t="s">
        <v>308</v>
      </c>
      <c r="F138" s="137">
        <v>80</v>
      </c>
      <c r="G138" s="152">
        <v>25.9</v>
      </c>
    </row>
    <row r="139" spans="2:7" ht="15.75" thickBot="1" x14ac:dyDescent="0.3">
      <c r="B139" s="231"/>
      <c r="C139" s="244"/>
      <c r="D139" s="218" t="s">
        <v>36</v>
      </c>
      <c r="E139" s="138" t="s">
        <v>345</v>
      </c>
      <c r="F139" s="137">
        <v>205</v>
      </c>
      <c r="G139" s="152">
        <v>29.4</v>
      </c>
    </row>
    <row r="140" spans="2:7" ht="15.75" thickBot="1" x14ac:dyDescent="0.3">
      <c r="B140" s="231"/>
      <c r="C140" s="244"/>
      <c r="D140" s="219"/>
      <c r="E140" s="138" t="s">
        <v>346</v>
      </c>
      <c r="F140" s="137">
        <v>100</v>
      </c>
      <c r="G140" s="152">
        <v>23.9</v>
      </c>
    </row>
    <row r="141" spans="2:7" ht="15.75" thickBot="1" x14ac:dyDescent="0.3">
      <c r="B141" s="231"/>
      <c r="C141" s="244"/>
      <c r="D141" s="220"/>
      <c r="E141" s="138" t="s">
        <v>347</v>
      </c>
      <c r="F141" s="137">
        <v>100</v>
      </c>
      <c r="G141" s="141">
        <v>18.5</v>
      </c>
    </row>
    <row r="142" spans="2:7" ht="15.75" thickBot="1" x14ac:dyDescent="0.3">
      <c r="B142" s="143"/>
      <c r="C142" s="144"/>
      <c r="D142" s="143"/>
      <c r="E142" s="143"/>
      <c r="F142" s="145"/>
      <c r="G142" s="146"/>
    </row>
    <row r="143" spans="2:7" ht="15.75" thickBot="1" x14ac:dyDescent="0.3">
      <c r="B143" s="249" t="s">
        <v>200</v>
      </c>
      <c r="C143" s="251" t="s">
        <v>177</v>
      </c>
      <c r="D143" s="153" t="s">
        <v>348</v>
      </c>
      <c r="E143" s="150" t="s">
        <v>270</v>
      </c>
      <c r="F143" s="154">
        <v>105</v>
      </c>
      <c r="G143" s="155">
        <v>8.5</v>
      </c>
    </row>
    <row r="144" spans="2:7" ht="15.75" thickBot="1" x14ac:dyDescent="0.3">
      <c r="B144" s="250"/>
      <c r="C144" s="252"/>
      <c r="D144" s="153" t="s">
        <v>349</v>
      </c>
      <c r="E144" s="150" t="s">
        <v>178</v>
      </c>
      <c r="F144" s="156">
        <v>80</v>
      </c>
      <c r="G144" s="155">
        <v>4.7</v>
      </c>
    </row>
    <row r="145" spans="2:7" ht="15.75" thickBot="1" x14ac:dyDescent="0.3">
      <c r="B145" s="131"/>
      <c r="C145" s="132"/>
      <c r="D145" s="131"/>
      <c r="E145" s="131"/>
      <c r="F145" s="133"/>
      <c r="G145" s="134"/>
    </row>
    <row r="146" spans="2:7" x14ac:dyDescent="0.25">
      <c r="B146" s="234" t="s">
        <v>351</v>
      </c>
      <c r="C146" s="235"/>
      <c r="D146" s="235"/>
      <c r="E146" s="235"/>
      <c r="F146" s="235"/>
      <c r="G146" s="236"/>
    </row>
    <row r="147" spans="2:7" x14ac:dyDescent="0.25">
      <c r="B147" s="237"/>
      <c r="C147" s="238"/>
      <c r="D147" s="238"/>
      <c r="E147" s="238"/>
      <c r="F147" s="238"/>
      <c r="G147" s="239"/>
    </row>
    <row r="148" spans="2:7" x14ac:dyDescent="0.25">
      <c r="B148" s="237"/>
      <c r="C148" s="238"/>
      <c r="D148" s="238"/>
      <c r="E148" s="238"/>
      <c r="F148" s="238"/>
      <c r="G148" s="239"/>
    </row>
    <row r="149" spans="2:7" x14ac:dyDescent="0.25">
      <c r="B149" s="237"/>
      <c r="C149" s="238"/>
      <c r="D149" s="238"/>
      <c r="E149" s="238"/>
      <c r="F149" s="238"/>
      <c r="G149" s="239"/>
    </row>
    <row r="150" spans="2:7" x14ac:dyDescent="0.25">
      <c r="B150" s="237"/>
      <c r="C150" s="238"/>
      <c r="D150" s="238"/>
      <c r="E150" s="238"/>
      <c r="F150" s="238"/>
      <c r="G150" s="239"/>
    </row>
    <row r="151" spans="2:7" x14ac:dyDescent="0.25">
      <c r="B151" s="237"/>
      <c r="C151" s="238"/>
      <c r="D151" s="238"/>
      <c r="E151" s="238"/>
      <c r="F151" s="238"/>
      <c r="G151" s="239"/>
    </row>
    <row r="152" spans="2:7" ht="15.75" thickBot="1" x14ac:dyDescent="0.3">
      <c r="B152" s="240"/>
      <c r="C152" s="241"/>
      <c r="D152" s="241"/>
      <c r="E152" s="241"/>
      <c r="F152" s="241"/>
      <c r="G152" s="242"/>
    </row>
    <row r="154" spans="2:7" ht="15" customHeight="1" x14ac:dyDescent="0.25">
      <c r="B154" s="262" t="s">
        <v>354</v>
      </c>
      <c r="C154" s="262"/>
      <c r="D154" s="262"/>
      <c r="E154" s="262"/>
      <c r="F154" s="262"/>
      <c r="G154" s="262"/>
    </row>
    <row r="155" spans="2:7" ht="15" customHeight="1" x14ac:dyDescent="0.25">
      <c r="B155" s="262"/>
      <c r="C155" s="262"/>
      <c r="D155" s="262"/>
      <c r="E155" s="262"/>
      <c r="F155" s="262"/>
      <c r="G155" s="262"/>
    </row>
  </sheetData>
  <mergeCells count="80">
    <mergeCell ref="B154:G155"/>
    <mergeCell ref="B146:G152"/>
    <mergeCell ref="B137:B141"/>
    <mergeCell ref="C137:C141"/>
    <mergeCell ref="E115:E117"/>
    <mergeCell ref="E121:E123"/>
    <mergeCell ref="E124:E126"/>
    <mergeCell ref="D127:D135"/>
    <mergeCell ref="E127:E129"/>
    <mergeCell ref="E130:E132"/>
    <mergeCell ref="E133:E135"/>
    <mergeCell ref="B143:B144"/>
    <mergeCell ref="C143:C144"/>
    <mergeCell ref="D109:D117"/>
    <mergeCell ref="E109:E111"/>
    <mergeCell ref="E112:E114"/>
    <mergeCell ref="E118:E120"/>
    <mergeCell ref="D139:D141"/>
    <mergeCell ref="E103:E105"/>
    <mergeCell ref="B93:B107"/>
    <mergeCell ref="C93:C107"/>
    <mergeCell ref="D93:D96"/>
    <mergeCell ref="E93:E95"/>
    <mergeCell ref="D97:D102"/>
    <mergeCell ref="E97:E99"/>
    <mergeCell ref="E100:E102"/>
    <mergeCell ref="D103:D107"/>
    <mergeCell ref="B109:B135"/>
    <mergeCell ref="C109:C135"/>
    <mergeCell ref="B40:B66"/>
    <mergeCell ref="E86:E87"/>
    <mergeCell ref="E72:E73"/>
    <mergeCell ref="E78:E80"/>
    <mergeCell ref="E81:E83"/>
    <mergeCell ref="E69:E71"/>
    <mergeCell ref="D75:D83"/>
    <mergeCell ref="E75:E77"/>
    <mergeCell ref="B68:B83"/>
    <mergeCell ref="C68:C83"/>
    <mergeCell ref="D69:D74"/>
    <mergeCell ref="B85:B89"/>
    <mergeCell ref="C85:C89"/>
    <mergeCell ref="D86:D88"/>
    <mergeCell ref="B6:B8"/>
    <mergeCell ref="C6:C8"/>
    <mergeCell ref="D6:D8"/>
    <mergeCell ref="E6:E8"/>
    <mergeCell ref="B2:G5"/>
    <mergeCell ref="F6:F8"/>
    <mergeCell ref="G6:G8"/>
    <mergeCell ref="D118:D126"/>
    <mergeCell ref="C40:C66"/>
    <mergeCell ref="D40:D48"/>
    <mergeCell ref="E40:E42"/>
    <mergeCell ref="E43:E45"/>
    <mergeCell ref="E46:E48"/>
    <mergeCell ref="D49:D57"/>
    <mergeCell ref="E52:E54"/>
    <mergeCell ref="E55:E57"/>
    <mergeCell ref="D58:D66"/>
    <mergeCell ref="E58:E60"/>
    <mergeCell ref="E61:E63"/>
    <mergeCell ref="E64:E66"/>
    <mergeCell ref="E49:E51"/>
    <mergeCell ref="B91:G91"/>
    <mergeCell ref="B10:G10"/>
    <mergeCell ref="E27:E29"/>
    <mergeCell ref="B12:B38"/>
    <mergeCell ref="C12:C38"/>
    <mergeCell ref="D12:D20"/>
    <mergeCell ref="E12:E14"/>
    <mergeCell ref="E15:E17"/>
    <mergeCell ref="E18:E20"/>
    <mergeCell ref="D21:D29"/>
    <mergeCell ref="E21:E23"/>
    <mergeCell ref="E24:E26"/>
    <mergeCell ref="D30:D38"/>
    <mergeCell ref="E30:E32"/>
    <mergeCell ref="E33:E35"/>
    <mergeCell ref="E36:E38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82805b-4725-417c-9992-107fa9b8f2e4" xsi:nil="true"/>
    <lcf76f155ced4ddcb4097134ff3c332f xmlns="28cd450f-f6b4-497e-8022-546c494f0d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9ABA27-6894-499E-9B34-C397399C198C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28cd450f-f6b4-497e-8022-546c494f0d5d"/>
    <ds:schemaRef ds:uri="fb82805b-4725-417c-9992-107fa9b8f2e4"/>
    <ds:schemaRef ds:uri="http://schemas.microsoft.com/office/2006/metadata/properties"/>
    <ds:schemaRef ds:uri="http://purl.org/dc/dcmitype/"/>
    <ds:schemaRef ds:uri="http://www.w3.org/XML/1998/namespace"/>
    <ds:schemaRef ds:uri="57ced1c0-dd17-4bc1-a49b-8d58a8b9fb5a"/>
    <ds:schemaRef ds:uri="52cb1114-a659-49af-a8a1-f8a6abfefc25"/>
  </ds:schemaRefs>
</ds:datastoreItem>
</file>

<file path=customXml/itemProps2.xml><?xml version="1.0" encoding="utf-8"?>
<ds:datastoreItem xmlns:ds="http://schemas.openxmlformats.org/officeDocument/2006/customXml" ds:itemID="{C824FF74-5C92-4CE0-B450-B7EAA657C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ApibDuomenys'25-II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dcterms:created xsi:type="dcterms:W3CDTF">2015-06-05T18:17:20Z</dcterms:created>
  <dcterms:modified xsi:type="dcterms:W3CDTF">2025-07-24T08:42:49Z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0x010100CA1C52AB1D739646B5FB8A5C9A59CFA0</vt:lpwstr>
  </property>
  <property fmtid="{D5CDD505-2E9C-101B-9397-08002B2CF9AE}" pid="3" name="MediaServiceImageTags">
    <vt:lpwstr/>
  </property>
</Properties>
</file>