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6 metai\www'26\!~Vida\20260424-VID-2026-I-ketv\"/>
    </mc:Choice>
  </mc:AlternateContent>
  <xr:revisionPtr revIDLastSave="0" documentId="13_ncr:1_{E2A24D57-4417-4172-A399-02003DA7F372}" xr6:coauthVersionLast="47" xr6:coauthVersionMax="47" xr10:uidLastSave="{00000000-0000-0000-0000-000000000000}"/>
  <bookViews>
    <workbookView xWindow="-120" yWindow="-120" windowWidth="29040" windowHeight="158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ApibDuomenys'26-I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<sst xmlns="http://schemas.openxmlformats.org/spreadsheetml/2006/main" count="610" uniqueCount="367">
  <si>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</si>
  <si>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</si>
  <si>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</si>
  <si>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</si>
  <si>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</si>
  <si>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</si>
  <si>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</si>
  <si>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</si>
  <si>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</si>
  <si>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</si>
  <si>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</si>
  <si>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</si>
  <si>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</si>
  <si>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</si>
  <si>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</si>
  <si>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</si>
  <si>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</si>
  <si>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</si>
  <si>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</si>
  <si>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</si>
  <si>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</si>
  <si>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</si>
  <si>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</si>
  <si>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</si>
  <si>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</si>
  <si>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</si>
  <si>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</si>
  <si>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</si>
  <si>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</si>
  <si>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</si>
  <si>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</si>
  <si>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</si>
  <si>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</si>
  <si>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</si>
  <si>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</si>
  <si>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</si>
  <si>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</si>
  <si>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</si>
  <si>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</si>
  <si>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</si>
  <si>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</si>
  <si>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</si>
  <si>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</si>
  <si>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</si>
  <si>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</si>
  <si>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</si>
  <si>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</si>
  <si>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</si>
  <si>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</si>
  <si>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</si>
  <si>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</si>
  <si>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</si>
  <si>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</si>
  <si>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</si>
  <si>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</si>
  <si>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</si>
  <si>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</si>
  <si>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</si>
  <si>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</si>
  <si>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</si>
  <si>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</si>
  <si>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</si>
  <si>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</si>
  <si>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</si>
  <si>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</si>
  <si>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</si>
  <si>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</si>
  <si>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</si>
  <si>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</si>
  <si>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</si>
  <si>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</si>
  <si>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</si>
  <si>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</si>
  <si>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</si>
  <si>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</si>
  <si>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</si>
  <si>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</si>
  <si>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</si>
  <si>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</si>
  <si>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</si>
  <si>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</si>
  <si>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</si>
  <si>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</si>
  <si>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</si>
  <si>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</si>
  <si>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</si>
  <si>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</si>
  <si>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</si>
  <si>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</si>
  <si>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</si>
  <si>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</si>
  <si>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</si>
  <si>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</si>
  <si>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</si>
  <si>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</si>
  <si>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</si>
  <si>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</si>
  <si>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</si>
  <si>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</si>
  <si>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</si>
  <si>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</si>
  <si>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</si>
  <si>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</si>
  <si>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</si>
  <si>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</si>
  <si>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</si>
  <si>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</si>
  <si>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</si>
  <si>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</si>
  <si>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</si>
  <si>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</si>
  <si>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</si>
  <si>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</si>
  <si>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</si>
  <si>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</si>
  <si>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</si>
  <si>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</si>
  <si>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</si>
  <si>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</si>
  <si>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</si>
  <si>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</si>
  <si>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</si>
  <si>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</si>
  <si>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</si>
  <si>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</si>
  <si>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</si>
  <si>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</si>
  <si>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</si>
  <si>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</si>
  <si>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</si>
  <si>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</si>
  <si>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</si>
  <si>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</si>
  <si>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</si>
  <si>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</si>
  <si>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</si>
  <si>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</si>
  <si>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</si>
  <si>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</si>
  <si>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</si>
  <si>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</si>
  <si>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</si>
  <si>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</si>
  <si>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</si>
  <si>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</si>
  <si>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</si>
  <si>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</si>
  <si>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</si>
  <si>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</si>
  <si>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</si>
  <si>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</si>
  <si>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</si>
  <si>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</si>
  <si>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</si>
  <si>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</si>
  <si>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</si>
  <si>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</si>
  <si>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</si>
  <si>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</si>
  <si>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</si>
  <si>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</si>
  <si>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</si>
  <si>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</si>
  <si>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</si>
  <si>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</si>
  <si>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</si>
  <si>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</si>
  <si>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</si>
  <si>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</si>
  <si>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</si>
  <si>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</si>
  <si>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</si>
  <si>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</si>
  <si>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</si>
  <si>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</si>
  <si>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</si>
  <si>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</si>
  <si>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</si>
  <si>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</si>
  <si>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</si>
  <si>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</si>
  <si>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</si>
  <si>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</si>
  <si>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</si>
  <si>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</si>
  <si>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</si>
  <si>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</si>
  <si>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</si>
  <si>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</si>
  <si>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</si>
  <si>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</si>
  <si>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</si>
  <si>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</si>
  <si>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</si>
  <si>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</si>
  <si>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</si>
  <si>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</si>
  <si>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</si>
  <si>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</si>
  <si>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</si>
  <si>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</si>
  <si>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</si>
  <si>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</si>
  <si>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</si>
  <si>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</si>
  <si>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</si>
  <si>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</si>
  <si>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</si>
  <si>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</si>
  <si>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</si>
  <si>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</si>
  <si>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</si>
  <si>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</si>
  <si>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</si>
  <si>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</si>
  <si>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</si>
  <si>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</si>
  <si>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</si>
  <si>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</si>
  <si>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</si>
  <si>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</si>
  <si>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</si>
  <si>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</si>
  <si>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</si>
  <si>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</si>
  <si>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</si>
  <si>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</si>
  <si>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</si>
  <si>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</si>
  <si>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</si>
  <si>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</si>
  <si>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</si>
  <si>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</si>
  <si>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</si>
  <si>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</si>
  <si>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</si>
  <si>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</si>
  <si>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</si>
  <si>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</si>
  <si>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</si>
  <si>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</si>
  <si>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</si>
  <si>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</si>
  <si>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</si>
  <si>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</si>
  <si>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</si>
  <si>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</si>
  <si>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</si>
  <si>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</si>
  <si>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</si>
  <si>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</si>
  <si>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</si>
  <si>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</si>
  <si>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</si>
  <si>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</si>
  <si>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</si>
  <si>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</si>
  <si>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</si>
  <si>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</si>
  <si>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</si>
  <si>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</si>
  <si>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</si>
  <si>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</si>
  <si>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</si>
  <si>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</si>
  <si>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</si>
  <si>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</si>
  <si>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</si>
  <si>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</si>
  <si>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</si>
  <si>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</si>
  <si>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</si>
  <si>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</si>
  <si>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</si>
  <si>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</si>
  <si>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</si>
  <si>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</si>
  <si>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</si>
  <si>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</si>
  <si>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</si>
  <si>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</si>
  <si>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</si>
  <si>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</si>
  <si>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</si>
  <si>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</si>
  <si>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</si>
  <si>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</si>
  <si>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</si>
  <si>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</si>
  <si>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</si>
  <si>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</si>
  <si>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</si>
  <si>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</si>
  <si>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</si>
  <si>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</si>
  <si>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</si>
  <si>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</si>
  <si>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</si>
  <si>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</si>
  <si>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</si>
  <si>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</si>
  <si>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</si>
  <si>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</si>
  <si>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</si>
  <si>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</si>
  <si>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</si>
  <si>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</si>
  <si>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</si>
  <si>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</si>
  <si>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</si>
  <si>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</si>
  <si>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</si>
  <si>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</si>
  <si>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</si>
  <si>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</si>
  <si>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</si>
  <si>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</si>
  <si>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</si>
  <si>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</si>
  <si>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</si>
  <si>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</si>
  <si>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</si>
  <si>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r>
      <t xml:space="preserve">Vidutinėms </t>
    </r>
    <r>
      <rPr>
        <b/>
        <u/>
        <sz val="14"/>
        <color theme="0"/>
        <rFont val="Calibri"/>
        <family val="2"/>
        <charset val="186"/>
        <scheme val="minor"/>
      </rPr>
      <t>2026 m. I ketvirčio</t>
    </r>
    <r>
      <rPr>
        <b/>
        <sz val="14"/>
        <color theme="0"/>
        <rFont val="Calibri"/>
        <family val="2"/>
        <scheme val="minor"/>
      </rPr>
      <t xml:space="preserve"> išlaidoms degalams apskaičiuoti naudoti
apibendrinti duomenys</t>
    </r>
  </si>
  <si>
    <r>
      <rPr>
        <b/>
        <sz val="16"/>
        <color theme="0"/>
        <rFont val="Calibri"/>
        <family val="2"/>
      </rPr>
      <t xml:space="preserve">● </t>
    </r>
    <r>
      <rPr>
        <b/>
        <sz val="16"/>
        <color theme="0"/>
        <rFont val="Calibri"/>
        <family val="2"/>
        <scheme val="minor"/>
      </rPr>
      <t>M1 transporto priemonių kategorija</t>
    </r>
  </si>
  <si>
    <t>Variklio galia, kW</t>
  </si>
  <si>
    <t>Vidutinės degalų sąnaudos, l/100 km</t>
  </si>
  <si>
    <t>TIGUAN</t>
  </si>
  <si>
    <t>T-ROC</t>
  </si>
  <si>
    <t>ŠKODA</t>
  </si>
  <si>
    <t>FABIA</t>
  </si>
  <si>
    <t>KAMIQ</t>
  </si>
  <si>
    <t>PEUGEOT</t>
  </si>
  <si>
    <t>VOLVO</t>
  </si>
  <si>
    <t>XC60</t>
  </si>
  <si>
    <t>V60</t>
  </si>
  <si>
    <t>XC90</t>
  </si>
  <si>
    <t>KODIAQ</t>
  </si>
  <si>
    <t>Vidututinės degalų sąnaudos,
 kWh/100 km</t>
  </si>
  <si>
    <t>BZ4X</t>
  </si>
  <si>
    <t>PROACE CITY</t>
  </si>
  <si>
    <t>CHR+</t>
  </si>
  <si>
    <t>ID.4</t>
  </si>
  <si>
    <t>ID.5</t>
  </si>
  <si>
    <t>MODEL Y</t>
  </si>
  <si>
    <t>Vidututinės degalų sąnaudos, kg/100 km</t>
  </si>
  <si>
    <t>SCALA</t>
  </si>
  <si>
    <t>SEAT</t>
  </si>
  <si>
    <t>LEON</t>
  </si>
  <si>
    <r>
      <rPr>
        <b/>
        <sz val="16"/>
        <color theme="0"/>
        <rFont val="Calibri"/>
        <family val="2"/>
      </rPr>
      <t>●</t>
    </r>
    <r>
      <rPr>
        <b/>
        <sz val="14.9"/>
        <color theme="0"/>
        <rFont val="Calibri"/>
        <family val="2"/>
      </rPr>
      <t xml:space="preserve"> </t>
    </r>
    <r>
      <rPr>
        <b/>
        <sz val="16"/>
        <color theme="0"/>
        <rFont val="Calibri"/>
        <family val="2"/>
        <scheme val="minor"/>
      </rPr>
      <t>N1 transporto priemonių kategorija</t>
    </r>
  </si>
  <si>
    <t>CITROEN</t>
  </si>
  <si>
    <t>BERLINGO</t>
  </si>
  <si>
    <t>NEMO</t>
  </si>
  <si>
    <t>TURNEO</t>
  </si>
  <si>
    <t>RANGER</t>
  </si>
  <si>
    <t>F-150</t>
  </si>
  <si>
    <t>CITAN</t>
  </si>
  <si>
    <t>JUMPY</t>
  </si>
  <si>
    <t>JUMPER</t>
  </si>
  <si>
    <t>PROACE</t>
  </si>
  <si>
    <t>MERCEDES BENZ</t>
  </si>
  <si>
    <t>E-SPRINTER</t>
  </si>
  <si>
    <t>E-MASTER</t>
  </si>
  <si>
    <t xml:space="preserve">VW </t>
  </si>
  <si>
    <t xml:space="preserve">Skaičiuojant vidutines 2026 m. I ketvirčio išlaidas degalams buvo naudojamos tuo metu galiojusios vidutinės kainos:
• elektros energijos – 0,301 Eur/kWh;
• gamtinių dujų – 1,656 Eur/kg;
• dyzelino – 1,718 Eur/l;
• 95 markės benzino – 1,508 Eur/l </t>
  </si>
  <si>
    <t>Kilus klausimų, prašome kreiptis:</t>
  </si>
  <si>
    <t> </t>
  </si>
  <si>
    <t>Vida Danilevičiūtė Černiauskienė, el. paštas vida.cerniauskiene@ena.lt,  tel. +370 661 89 175.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</si>
</sst>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4.9"/>
      <color theme="0"/>
      <name val="Calibri"/>
      <family val="2"/>
    </font>
    <font>
      <b/>
      <u/>
      <sz val="14"/>
      <color theme="0"/>
      <name val="Calibri"/>
      <family val="2"/>
      <charset val="186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186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5" fillId="0" borderId="8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left"/>
    </xf>
    <xf numFmtId="0" fontId="0" fillId="0" borderId="12" xfId="0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0" fontId="19" fillId="0" borderId="0" xfId="0" applyFont="1"/>
    <xf numFmtId="0" fontId="0" fillId="8" borderId="1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7" fillId="0" borderId="0" xfId="0" applyFont="1"/>
    <xf numFmtId="0" fontId="26" fillId="0" borderId="0" xfId="0" applyFont="1"/>
    <xf numFmtId="0" fontId="6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7" borderId="25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1" fillId="12" borderId="26" xfId="0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vertical="center" wrapText="1"/>
    </xf>
    <xf numFmtId="0" fontId="21" fillId="12" borderId="29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21" fillId="12" borderId="30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32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  <xf numFmtId="0" fontId="20" fillId="13" borderId="34" xfId="0" applyFont="1" applyFill="1" applyBorder="1" applyAlignment="1">
      <alignment horizontal="center"/>
    </xf>
    <xf numFmtId="0" fontId="20" fillId="13" borderId="35" xfId="0" applyFont="1" applyFill="1" applyBorder="1" applyAlignment="1">
      <alignment horizontal="center"/>
    </xf>
    <xf numFmtId="0" fontId="20" fillId="13" borderId="36" xfId="0" applyFont="1" applyFill="1" applyBorder="1" applyAlignment="1">
      <alignment horizontal="center"/>
    </xf>
    <xf numFmtId="0" fontId="23" fillId="12" borderId="15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2" fontId="23" fillId="12" borderId="15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3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3" fillId="12" borderId="25" xfId="0" applyFont="1" applyFill="1" applyBorder="1" applyAlignment="1">
      <alignment horizontal="center"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8" hidden="1" customWidth="1"/>
    <col min="12" max="12" width="13.42578125" style="17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52" t="s">
        <v>0</v>
      </c>
      <c r="C3" s="152" t="s">
        <v>1</v>
      </c>
      <c r="D3" s="72"/>
      <c r="E3" s="152" t="s">
        <v>2</v>
      </c>
      <c r="F3" s="72"/>
      <c r="G3" s="152" t="s">
        <v>3</v>
      </c>
      <c r="H3" s="72"/>
      <c r="I3" s="153" t="s">
        <v>4</v>
      </c>
      <c r="J3" s="153"/>
      <c r="K3" s="55" t="s">
        <v>5</v>
      </c>
      <c r="L3" s="160" t="s">
        <v>6</v>
      </c>
      <c r="M3" s="56" t="s">
        <v>7</v>
      </c>
      <c r="N3" s="161" t="s">
        <v>8</v>
      </c>
    </row>
    <row r="4" spans="1:15" ht="15.75" thickBot="1" x14ac:dyDescent="0.3">
      <c r="B4" s="152"/>
      <c r="C4" s="152"/>
      <c r="D4" s="72"/>
      <c r="E4" s="152"/>
      <c r="F4" s="72"/>
      <c r="G4" s="152"/>
      <c r="H4" s="72"/>
      <c r="I4" s="153"/>
      <c r="J4" s="153"/>
      <c r="K4" s="57"/>
      <c r="L4" s="160"/>
      <c r="M4" s="58"/>
      <c r="N4" s="161"/>
    </row>
    <row r="5" spans="1:15" ht="14.1" customHeight="1" thickBot="1" x14ac:dyDescent="0.3">
      <c r="B5" s="152"/>
      <c r="C5" s="152"/>
      <c r="D5" s="73" t="s">
        <v>9</v>
      </c>
      <c r="E5" s="152"/>
      <c r="F5" s="73" t="s">
        <v>9</v>
      </c>
      <c r="G5" s="152"/>
      <c r="H5" s="73" t="s">
        <v>9</v>
      </c>
      <c r="I5" s="59" t="s">
        <v>10</v>
      </c>
      <c r="J5" s="59" t="s">
        <v>11</v>
      </c>
      <c r="K5" s="57"/>
      <c r="L5" s="160"/>
      <c r="M5" s="58"/>
      <c r="N5" s="161"/>
    </row>
    <row r="6" spans="1:15" ht="15.75" thickBot="1" x14ac:dyDescent="0.3">
      <c r="B6" s="159" t="s">
        <v>12</v>
      </c>
      <c r="C6" s="159" t="s">
        <v>13</v>
      </c>
      <c r="D6" s="154">
        <v>370757</v>
      </c>
      <c r="E6" s="157" t="s">
        <v>14</v>
      </c>
      <c r="F6" s="154">
        <v>49039</v>
      </c>
      <c r="G6" s="158" t="s">
        <v>15</v>
      </c>
      <c r="H6" s="154">
        <v>15460</v>
      </c>
      <c r="I6" s="141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59"/>
      <c r="C7" s="159"/>
      <c r="D7" s="154"/>
      <c r="E7" s="157"/>
      <c r="F7" s="154"/>
      <c r="G7" s="158"/>
      <c r="H7" s="154"/>
      <c r="I7" s="141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59"/>
      <c r="C8" s="159"/>
      <c r="D8" s="154"/>
      <c r="E8" s="157"/>
      <c r="F8" s="154"/>
      <c r="G8" s="158"/>
      <c r="H8" s="154"/>
      <c r="I8" s="141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5"/>
    </row>
    <row r="9" spans="1:15" ht="15.75" thickBot="1" x14ac:dyDescent="0.3">
      <c r="B9" s="159"/>
      <c r="C9" s="159"/>
      <c r="D9" s="154"/>
      <c r="E9" s="157"/>
      <c r="F9" s="154"/>
      <c r="G9" s="155" t="s">
        <v>22</v>
      </c>
      <c r="H9" s="154">
        <v>12307</v>
      </c>
      <c r="I9" s="141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59"/>
      <c r="C10" s="159"/>
      <c r="D10" s="154"/>
      <c r="E10" s="157"/>
      <c r="F10" s="154"/>
      <c r="G10" s="155"/>
      <c r="H10" s="154"/>
      <c r="I10" s="141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59"/>
      <c r="C11" s="159"/>
      <c r="D11" s="154"/>
      <c r="E11" s="157"/>
      <c r="F11" s="154"/>
      <c r="G11" s="155"/>
      <c r="H11" s="154"/>
      <c r="I11" s="141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59"/>
      <c r="C12" s="159"/>
      <c r="D12" s="154"/>
      <c r="E12" s="157"/>
      <c r="F12" s="154"/>
      <c r="G12" s="155" t="s">
        <v>29</v>
      </c>
      <c r="H12" s="154">
        <v>3964</v>
      </c>
      <c r="I12" s="141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59"/>
      <c r="C13" s="159"/>
      <c r="D13" s="154"/>
      <c r="E13" s="157"/>
      <c r="F13" s="154"/>
      <c r="G13" s="155"/>
      <c r="H13" s="154"/>
      <c r="I13" s="141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59"/>
      <c r="C14" s="159"/>
      <c r="D14" s="154"/>
      <c r="E14" s="157"/>
      <c r="F14" s="154"/>
      <c r="G14" s="155"/>
      <c r="H14" s="154"/>
      <c r="I14" s="141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59"/>
      <c r="C15" s="159"/>
      <c r="D15" s="154"/>
      <c r="E15" s="156" t="s">
        <v>36</v>
      </c>
      <c r="F15" s="154">
        <v>42048</v>
      </c>
      <c r="G15" s="155" t="s">
        <v>37</v>
      </c>
      <c r="H15" s="154">
        <v>8869</v>
      </c>
      <c r="I15" s="141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59"/>
      <c r="C16" s="159"/>
      <c r="D16" s="154"/>
      <c r="E16" s="156"/>
      <c r="F16" s="154"/>
      <c r="G16" s="155"/>
      <c r="H16" s="154"/>
      <c r="I16" s="141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59"/>
      <c r="C17" s="159"/>
      <c r="D17" s="154"/>
      <c r="E17" s="156"/>
      <c r="F17" s="154"/>
      <c r="G17" s="155"/>
      <c r="H17" s="154"/>
      <c r="I17" s="141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59"/>
      <c r="C18" s="159"/>
      <c r="D18" s="154"/>
      <c r="E18" s="156"/>
      <c r="F18" s="154"/>
      <c r="G18" s="155" t="s">
        <v>44</v>
      </c>
      <c r="H18" s="154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59"/>
      <c r="C19" s="159"/>
      <c r="D19" s="154"/>
      <c r="E19" s="156"/>
      <c r="F19" s="154"/>
      <c r="G19" s="155"/>
      <c r="H19" s="154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59"/>
      <c r="C20" s="159"/>
      <c r="D20" s="154"/>
      <c r="E20" s="156"/>
      <c r="F20" s="154"/>
      <c r="G20" s="155"/>
      <c r="H20" s="154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59"/>
      <c r="C21" s="159"/>
      <c r="D21" s="154"/>
      <c r="E21" s="156"/>
      <c r="F21" s="154"/>
      <c r="G21" s="155" t="s">
        <v>51</v>
      </c>
      <c r="H21" s="154">
        <v>6267</v>
      </c>
      <c r="I21" s="137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59"/>
      <c r="C22" s="159"/>
      <c r="D22" s="154"/>
      <c r="E22" s="156"/>
      <c r="F22" s="154"/>
      <c r="G22" s="155"/>
      <c r="H22" s="154"/>
      <c r="I22" s="137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59"/>
      <c r="C23" s="159"/>
      <c r="D23" s="154"/>
      <c r="E23" s="156"/>
      <c r="F23" s="154"/>
      <c r="G23" s="155"/>
      <c r="H23" s="154"/>
      <c r="I23" s="137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59"/>
      <c r="C24" s="159"/>
      <c r="D24" s="154"/>
      <c r="E24" s="156" t="s">
        <v>58</v>
      </c>
      <c r="F24" s="154">
        <v>33909</v>
      </c>
      <c r="G24" s="155" t="s">
        <v>59</v>
      </c>
      <c r="H24" s="154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59"/>
      <c r="C25" s="159"/>
      <c r="D25" s="154"/>
      <c r="E25" s="156"/>
      <c r="F25" s="154"/>
      <c r="G25" s="155"/>
      <c r="H25" s="154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59"/>
      <c r="C26" s="159"/>
      <c r="D26" s="154"/>
      <c r="E26" s="156"/>
      <c r="F26" s="154"/>
      <c r="G26" s="155"/>
      <c r="H26" s="154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59"/>
      <c r="C27" s="159"/>
      <c r="D27" s="154"/>
      <c r="E27" s="156"/>
      <c r="F27" s="154"/>
      <c r="G27" s="155">
        <v>80</v>
      </c>
      <c r="H27" s="154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59"/>
      <c r="C28" s="159"/>
      <c r="D28" s="154"/>
      <c r="E28" s="156"/>
      <c r="F28" s="154"/>
      <c r="G28" s="155"/>
      <c r="H28" s="154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59"/>
      <c r="C29" s="159"/>
      <c r="D29" s="154"/>
      <c r="E29" s="156"/>
      <c r="F29" s="154"/>
      <c r="G29" s="155"/>
      <c r="H29" s="154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59"/>
      <c r="C30" s="159"/>
      <c r="D30" s="154"/>
      <c r="E30" s="156"/>
      <c r="F30" s="154"/>
      <c r="G30" s="155" t="s">
        <v>71</v>
      </c>
      <c r="H30" s="154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59"/>
      <c r="C31" s="159"/>
      <c r="D31" s="154"/>
      <c r="E31" s="156"/>
      <c r="F31" s="154"/>
      <c r="G31" s="155"/>
      <c r="H31" s="154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4" t="s">
        <v>76</v>
      </c>
    </row>
    <row r="32" spans="2:16" ht="15.75" thickBot="1" x14ac:dyDescent="0.3">
      <c r="B32" s="159"/>
      <c r="C32" s="159"/>
      <c r="D32" s="154"/>
      <c r="E32" s="156"/>
      <c r="F32" s="154"/>
      <c r="G32" s="155"/>
      <c r="H32" s="154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40" t="s">
        <v>79</v>
      </c>
    </row>
    <row r="33" spans="2:16" ht="18.75" x14ac:dyDescent="0.3">
      <c r="B33" s="30"/>
      <c r="C33" s="28"/>
      <c r="D33" s="28"/>
      <c r="E33" s="30"/>
      <c r="F33" s="28"/>
      <c r="G33" s="30"/>
      <c r="H33" s="28"/>
      <c r="I33" s="4"/>
      <c r="J33" s="43">
        <f>SUM(J6:J32)</f>
        <v>42817</v>
      </c>
      <c r="K33" s="35"/>
      <c r="L33" s="36"/>
      <c r="M33" s="70"/>
      <c r="N33" s="71">
        <f>SUM(N6:N32)</f>
        <v>315830.5</v>
      </c>
      <c r="P33" s="39">
        <f>N33/J33</f>
        <v>7.3762874559170424</v>
      </c>
    </row>
    <row r="34" spans="2:16" x14ac:dyDescent="0.25">
      <c r="B34" s="29"/>
      <c r="C34" s="33"/>
      <c r="D34" s="27"/>
      <c r="E34" s="31"/>
      <c r="F34" s="27"/>
      <c r="G34" s="29"/>
      <c r="H34" s="27"/>
      <c r="I34" s="4"/>
      <c r="J34" s="6"/>
      <c r="K34" s="35"/>
      <c r="L34" s="36"/>
      <c r="M34" s="13"/>
      <c r="N34" s="37"/>
    </row>
    <row r="35" spans="2:16" ht="15.75" thickBot="1" x14ac:dyDescent="0.3">
      <c r="B35" s="29"/>
      <c r="C35" s="33"/>
      <c r="D35" s="27"/>
      <c r="E35" s="31"/>
      <c r="F35" s="27"/>
      <c r="G35" s="29"/>
      <c r="H35" s="27"/>
      <c r="I35" s="44"/>
      <c r="J35" s="45"/>
      <c r="K35" s="53"/>
      <c r="L35" s="20"/>
      <c r="M35" s="13"/>
      <c r="N35" s="66"/>
    </row>
    <row r="36" spans="2:16" ht="15.75" thickBot="1" x14ac:dyDescent="0.3">
      <c r="B36" s="152" t="s">
        <v>0</v>
      </c>
      <c r="C36" s="152" t="s">
        <v>1</v>
      </c>
      <c r="D36" s="152"/>
      <c r="E36" s="152" t="s">
        <v>2</v>
      </c>
      <c r="F36" s="152"/>
      <c r="G36" s="152" t="s">
        <v>3</v>
      </c>
      <c r="H36" s="152"/>
      <c r="I36" s="153" t="s">
        <v>4</v>
      </c>
      <c r="J36" s="153"/>
      <c r="K36" s="55" t="s">
        <v>5</v>
      </c>
      <c r="L36" s="160" t="s">
        <v>6</v>
      </c>
      <c r="M36" s="56" t="s">
        <v>7</v>
      </c>
      <c r="N36" s="161" t="s">
        <v>8</v>
      </c>
    </row>
    <row r="37" spans="2:16" ht="15.75" thickBot="1" x14ac:dyDescent="0.3">
      <c r="B37" s="152"/>
      <c r="C37" s="152"/>
      <c r="D37" s="152"/>
      <c r="E37" s="152"/>
      <c r="F37" s="152"/>
      <c r="G37" s="152"/>
      <c r="H37" s="152"/>
      <c r="I37" s="153"/>
      <c r="J37" s="153"/>
      <c r="K37" s="57"/>
      <c r="L37" s="160"/>
      <c r="M37" s="58"/>
      <c r="N37" s="161"/>
    </row>
    <row r="38" spans="2:16" ht="15.75" thickBot="1" x14ac:dyDescent="0.3">
      <c r="B38" s="152"/>
      <c r="C38" s="152"/>
      <c r="D38" s="152"/>
      <c r="E38" s="152"/>
      <c r="F38" s="152"/>
      <c r="G38" s="152"/>
      <c r="H38" s="152"/>
      <c r="I38" s="59" t="s">
        <v>10</v>
      </c>
      <c r="J38" s="59" t="s">
        <v>11</v>
      </c>
      <c r="K38" s="57"/>
      <c r="L38" s="160"/>
      <c r="M38" s="58"/>
      <c r="N38" s="161"/>
    </row>
    <row r="39" spans="2:16" ht="15.75" thickBot="1" x14ac:dyDescent="0.3">
      <c r="B39" s="159" t="s">
        <v>12</v>
      </c>
      <c r="C39" s="159" t="s">
        <v>80</v>
      </c>
      <c r="D39" s="154">
        <v>1095457</v>
      </c>
      <c r="E39" s="156" t="s">
        <v>14</v>
      </c>
      <c r="F39" s="154">
        <v>219567</v>
      </c>
      <c r="G39" s="155" t="s">
        <v>22</v>
      </c>
      <c r="H39" s="154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59"/>
      <c r="C40" s="159"/>
      <c r="D40" s="154"/>
      <c r="E40" s="156"/>
      <c r="F40" s="154"/>
      <c r="G40" s="155"/>
      <c r="H40" s="154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59"/>
      <c r="C41" s="159"/>
      <c r="D41" s="154"/>
      <c r="E41" s="156"/>
      <c r="F41" s="154"/>
      <c r="G41" s="155"/>
      <c r="H41" s="154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59"/>
      <c r="C42" s="159"/>
      <c r="D42" s="154"/>
      <c r="E42" s="156"/>
      <c r="F42" s="154"/>
      <c r="G42" s="155" t="s">
        <v>15</v>
      </c>
      <c r="H42" s="154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59"/>
      <c r="C43" s="159"/>
      <c r="D43" s="154"/>
      <c r="E43" s="156"/>
      <c r="F43" s="154"/>
      <c r="G43" s="155"/>
      <c r="H43" s="154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59"/>
      <c r="C44" s="159"/>
      <c r="D44" s="154"/>
      <c r="E44" s="156"/>
      <c r="F44" s="154"/>
      <c r="G44" s="155"/>
      <c r="H44" s="154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59"/>
      <c r="C45" s="159"/>
      <c r="D45" s="154"/>
      <c r="E45" s="156"/>
      <c r="F45" s="154"/>
      <c r="G45" s="155" t="s">
        <v>93</v>
      </c>
      <c r="H45" s="154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59"/>
      <c r="C46" s="159"/>
      <c r="D46" s="154"/>
      <c r="E46" s="156"/>
      <c r="F46" s="154"/>
      <c r="G46" s="155"/>
      <c r="H46" s="154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59"/>
      <c r="C47" s="159"/>
      <c r="D47" s="154"/>
      <c r="E47" s="156"/>
      <c r="F47" s="154"/>
      <c r="G47" s="155"/>
      <c r="H47" s="154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59"/>
      <c r="C48" s="159"/>
      <c r="D48" s="154"/>
      <c r="E48" s="156" t="s">
        <v>58</v>
      </c>
      <c r="F48" s="154">
        <v>123871</v>
      </c>
      <c r="G48" s="155" t="s">
        <v>71</v>
      </c>
      <c r="H48" s="154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59"/>
      <c r="C49" s="159"/>
      <c r="D49" s="154"/>
      <c r="E49" s="156"/>
      <c r="F49" s="154"/>
      <c r="G49" s="155"/>
      <c r="H49" s="154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59"/>
      <c r="C50" s="159"/>
      <c r="D50" s="154"/>
      <c r="E50" s="156"/>
      <c r="F50" s="154"/>
      <c r="G50" s="155"/>
      <c r="H50" s="154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59"/>
      <c r="C51" s="159"/>
      <c r="D51" s="154"/>
      <c r="E51" s="156"/>
      <c r="F51" s="154"/>
      <c r="G51" s="155" t="s">
        <v>59</v>
      </c>
      <c r="H51" s="154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59"/>
      <c r="C52" s="159"/>
      <c r="D52" s="154"/>
      <c r="E52" s="156"/>
      <c r="F52" s="154"/>
      <c r="G52" s="155"/>
      <c r="H52" s="154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59"/>
      <c r="C53" s="159"/>
      <c r="D53" s="154"/>
      <c r="E53" s="156"/>
      <c r="F53" s="154"/>
      <c r="G53" s="155"/>
      <c r="H53" s="154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59"/>
      <c r="C54" s="159"/>
      <c r="D54" s="154"/>
      <c r="E54" s="156"/>
      <c r="F54" s="154"/>
      <c r="G54" s="155" t="s">
        <v>112</v>
      </c>
      <c r="H54" s="154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59"/>
      <c r="C55" s="159"/>
      <c r="D55" s="154"/>
      <c r="E55" s="156"/>
      <c r="F55" s="154"/>
      <c r="G55" s="155"/>
      <c r="H55" s="154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59"/>
      <c r="C56" s="159"/>
      <c r="D56" s="154"/>
      <c r="E56" s="156"/>
      <c r="F56" s="154"/>
      <c r="G56" s="155"/>
      <c r="H56" s="154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59"/>
      <c r="C57" s="159"/>
      <c r="D57" s="154"/>
      <c r="E57" s="156" t="s">
        <v>119</v>
      </c>
      <c r="F57" s="154">
        <v>114982</v>
      </c>
      <c r="G57" s="155" t="s">
        <v>120</v>
      </c>
      <c r="H57" s="154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59"/>
      <c r="C58" s="159"/>
      <c r="D58" s="154"/>
      <c r="E58" s="156"/>
      <c r="F58" s="154"/>
      <c r="G58" s="155"/>
      <c r="H58" s="154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59"/>
      <c r="C59" s="159"/>
      <c r="D59" s="154"/>
      <c r="E59" s="156"/>
      <c r="F59" s="154"/>
      <c r="G59" s="155"/>
      <c r="H59" s="154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59"/>
      <c r="C60" s="159"/>
      <c r="D60" s="154"/>
      <c r="E60" s="156"/>
      <c r="F60" s="154"/>
      <c r="G60" s="155" t="s">
        <v>127</v>
      </c>
      <c r="H60" s="154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59"/>
      <c r="C61" s="159"/>
      <c r="D61" s="154"/>
      <c r="E61" s="156"/>
      <c r="F61" s="154"/>
      <c r="G61" s="155"/>
      <c r="H61" s="154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59"/>
      <c r="C62" s="159"/>
      <c r="D62" s="154"/>
      <c r="E62" s="156"/>
      <c r="F62" s="154"/>
      <c r="G62" s="155"/>
      <c r="H62" s="154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59"/>
      <c r="C63" s="159"/>
      <c r="D63" s="154"/>
      <c r="E63" s="156"/>
      <c r="F63" s="154"/>
      <c r="G63" s="155" t="s">
        <v>133</v>
      </c>
      <c r="H63" s="154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59"/>
      <c r="C64" s="159"/>
      <c r="D64" s="154"/>
      <c r="E64" s="156"/>
      <c r="F64" s="154"/>
      <c r="G64" s="155"/>
      <c r="H64" s="154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4" t="s">
        <v>138</v>
      </c>
    </row>
    <row r="65" spans="2:16" ht="15.75" thickBot="1" x14ac:dyDescent="0.3">
      <c r="B65" s="159"/>
      <c r="C65" s="159"/>
      <c r="D65" s="154"/>
      <c r="E65" s="156"/>
      <c r="F65" s="154"/>
      <c r="G65" s="155"/>
      <c r="H65" s="154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1" t="s">
        <v>141</v>
      </c>
    </row>
    <row r="66" spans="2:16" ht="18.75" x14ac:dyDescent="0.3">
      <c r="B66" s="29"/>
      <c r="C66" s="31"/>
      <c r="D66" s="27"/>
      <c r="E66" s="31"/>
      <c r="F66" s="27"/>
      <c r="G66" s="29"/>
      <c r="H66" s="27"/>
      <c r="I66" s="4"/>
      <c r="J66" s="43">
        <f>SUM(J39:J65)</f>
        <v>189202</v>
      </c>
      <c r="K66" s="35"/>
      <c r="L66" s="36"/>
      <c r="M66" s="13"/>
      <c r="N66" s="38">
        <f>SUM(N39:N65)</f>
        <v>1050646.2</v>
      </c>
      <c r="P66" s="39">
        <f>N66/J66</f>
        <v>5.5530396084607982</v>
      </c>
    </row>
    <row r="67" spans="2:16" x14ac:dyDescent="0.25">
      <c r="B67" s="29"/>
      <c r="C67" s="31"/>
      <c r="D67" s="27"/>
      <c r="E67" s="31"/>
      <c r="F67" s="27"/>
      <c r="G67" s="29"/>
      <c r="H67" s="27"/>
      <c r="I67" s="9"/>
      <c r="J67" s="2"/>
      <c r="K67" s="12"/>
      <c r="L67" s="18"/>
      <c r="M67" s="13"/>
    </row>
    <row r="68" spans="2:16" ht="15.75" thickBot="1" x14ac:dyDescent="0.3">
      <c r="B68" s="29"/>
      <c r="C68" s="31"/>
      <c r="D68" s="27"/>
      <c r="E68" s="31"/>
      <c r="F68" s="27"/>
      <c r="G68" s="29"/>
      <c r="H68" s="27"/>
      <c r="I68" s="44"/>
      <c r="J68" s="45"/>
      <c r="K68" s="53"/>
      <c r="L68" s="20"/>
      <c r="M68" s="13"/>
    </row>
    <row r="69" spans="2:16" ht="15.75" thickBot="1" x14ac:dyDescent="0.3">
      <c r="B69" s="152" t="s">
        <v>0</v>
      </c>
      <c r="C69" s="152" t="s">
        <v>1</v>
      </c>
      <c r="D69" s="152"/>
      <c r="E69" s="152" t="s">
        <v>2</v>
      </c>
      <c r="F69" s="152"/>
      <c r="G69" s="152" t="s">
        <v>3</v>
      </c>
      <c r="H69" s="152"/>
      <c r="I69" s="153" t="s">
        <v>4</v>
      </c>
      <c r="J69" s="153"/>
      <c r="K69" s="55" t="s">
        <v>5</v>
      </c>
      <c r="L69" s="162" t="s">
        <v>142</v>
      </c>
      <c r="M69" s="56" t="s">
        <v>7</v>
      </c>
      <c r="N69" s="161" t="s">
        <v>143</v>
      </c>
    </row>
    <row r="70" spans="2:16" ht="15.75" thickBot="1" x14ac:dyDescent="0.3">
      <c r="B70" s="152"/>
      <c r="C70" s="152"/>
      <c r="D70" s="152"/>
      <c r="E70" s="152"/>
      <c r="F70" s="152"/>
      <c r="G70" s="152"/>
      <c r="H70" s="152"/>
      <c r="I70" s="153"/>
      <c r="J70" s="153"/>
      <c r="K70" s="57"/>
      <c r="L70" s="162"/>
      <c r="M70" s="58"/>
      <c r="N70" s="161"/>
    </row>
    <row r="71" spans="2:16" ht="46.5" customHeight="1" thickBot="1" x14ac:dyDescent="0.3">
      <c r="B71" s="152"/>
      <c r="C71" s="152"/>
      <c r="D71" s="152"/>
      <c r="E71" s="152"/>
      <c r="F71" s="152"/>
      <c r="G71" s="152"/>
      <c r="H71" s="152"/>
      <c r="I71" s="59" t="s">
        <v>10</v>
      </c>
      <c r="J71" s="59" t="s">
        <v>11</v>
      </c>
      <c r="K71" s="57"/>
      <c r="L71" s="162"/>
      <c r="M71" s="58"/>
      <c r="N71" s="161"/>
    </row>
    <row r="72" spans="2:16" ht="15.75" thickBot="1" x14ac:dyDescent="0.3">
      <c r="B72" s="159" t="s">
        <v>12</v>
      </c>
      <c r="C72" s="159" t="s">
        <v>144</v>
      </c>
      <c r="D72" s="154">
        <v>4841</v>
      </c>
      <c r="E72" s="156" t="s">
        <v>145</v>
      </c>
      <c r="F72" s="154">
        <v>1280</v>
      </c>
      <c r="G72" s="155" t="s">
        <v>146</v>
      </c>
      <c r="H72" s="154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59"/>
      <c r="C73" s="159"/>
      <c r="D73" s="154"/>
      <c r="E73" s="156"/>
      <c r="F73" s="154"/>
      <c r="G73" s="155"/>
      <c r="H73" s="154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59"/>
      <c r="C74" s="159"/>
      <c r="D74" s="154"/>
      <c r="E74" s="156"/>
      <c r="F74" s="154"/>
      <c r="G74" s="155"/>
      <c r="H74" s="154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59"/>
      <c r="C75" s="159"/>
      <c r="D75" s="154"/>
      <c r="E75" s="156"/>
      <c r="F75" s="154"/>
      <c r="G75" s="155" t="s">
        <v>148</v>
      </c>
      <c r="H75" s="154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59"/>
      <c r="C76" s="159"/>
      <c r="D76" s="154"/>
      <c r="E76" s="156"/>
      <c r="F76" s="154"/>
      <c r="G76" s="155"/>
      <c r="H76" s="154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59"/>
      <c r="C77" s="159"/>
      <c r="D77" s="154"/>
      <c r="E77" s="156"/>
      <c r="F77" s="154"/>
      <c r="G77" s="155"/>
      <c r="H77" s="154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59"/>
      <c r="C78" s="159"/>
      <c r="D78" s="154"/>
      <c r="E78" s="156"/>
      <c r="F78" s="154"/>
      <c r="G78" s="155" t="s">
        <v>152</v>
      </c>
      <c r="H78" s="154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59"/>
      <c r="C79" s="159"/>
      <c r="D79" s="154"/>
      <c r="E79" s="156"/>
      <c r="F79" s="154"/>
      <c r="G79" s="155"/>
      <c r="H79" s="154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59"/>
      <c r="C80" s="159"/>
      <c r="D80" s="154"/>
      <c r="E80" s="156" t="s">
        <v>14</v>
      </c>
      <c r="F80" s="154">
        <v>809</v>
      </c>
      <c r="G80" s="155" t="s">
        <v>153</v>
      </c>
      <c r="H80" s="154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59"/>
      <c r="C81" s="159"/>
      <c r="D81" s="154"/>
      <c r="E81" s="156"/>
      <c r="F81" s="154"/>
      <c r="G81" s="155"/>
      <c r="H81" s="154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59"/>
      <c r="C82" s="159"/>
      <c r="D82" s="154"/>
      <c r="E82" s="156"/>
      <c r="F82" s="154"/>
      <c r="G82" s="155"/>
      <c r="H82" s="154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59"/>
      <c r="C83" s="159"/>
      <c r="D83" s="154"/>
      <c r="E83" s="156"/>
      <c r="F83" s="154"/>
      <c r="G83" s="155" t="s">
        <v>157</v>
      </c>
      <c r="H83" s="154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59"/>
      <c r="C84" s="159"/>
      <c r="D84" s="154"/>
      <c r="E84" s="156"/>
      <c r="F84" s="154"/>
      <c r="G84" s="155"/>
      <c r="H84" s="154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59"/>
      <c r="C85" s="159"/>
      <c r="D85" s="154"/>
      <c r="E85" s="156"/>
      <c r="F85" s="154"/>
      <c r="G85" s="155"/>
      <c r="H85" s="154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59"/>
      <c r="C86" s="159"/>
      <c r="D86" s="154"/>
      <c r="E86" s="156"/>
      <c r="F86" s="154"/>
      <c r="G86" s="155" t="s">
        <v>15</v>
      </c>
      <c r="H86" s="154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59"/>
      <c r="C87" s="159"/>
      <c r="D87" s="154"/>
      <c r="E87" s="156"/>
      <c r="F87" s="154"/>
      <c r="G87" s="155"/>
      <c r="H87" s="154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59"/>
      <c r="C88" s="159"/>
      <c r="D88" s="154"/>
      <c r="E88" s="156"/>
      <c r="F88" s="154"/>
      <c r="G88" s="155"/>
      <c r="H88" s="154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59"/>
      <c r="C89" s="159"/>
      <c r="D89" s="154"/>
      <c r="E89" s="156" t="s">
        <v>164</v>
      </c>
      <c r="F89" s="154">
        <v>643</v>
      </c>
      <c r="G89" s="155" t="s">
        <v>165</v>
      </c>
      <c r="H89" s="154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59"/>
      <c r="C90" s="159"/>
      <c r="D90" s="154"/>
      <c r="E90" s="156"/>
      <c r="F90" s="154"/>
      <c r="G90" s="155"/>
      <c r="H90" s="154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59"/>
      <c r="C91" s="159"/>
      <c r="D91" s="154"/>
      <c r="E91" s="156"/>
      <c r="F91" s="154"/>
      <c r="G91" s="155"/>
      <c r="H91" s="154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59"/>
      <c r="C92" s="159"/>
      <c r="D92" s="154"/>
      <c r="E92" s="156"/>
      <c r="F92" s="154"/>
      <c r="G92" s="155" t="s">
        <v>169</v>
      </c>
      <c r="H92" s="154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59"/>
      <c r="C93" s="159"/>
      <c r="D93" s="154"/>
      <c r="E93" s="156"/>
      <c r="F93" s="154"/>
      <c r="G93" s="155"/>
      <c r="H93" s="154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59"/>
      <c r="C94" s="159"/>
      <c r="D94" s="154"/>
      <c r="E94" s="156"/>
      <c r="F94" s="154"/>
      <c r="G94" s="155"/>
      <c r="H94" s="154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59"/>
      <c r="C95" s="159"/>
      <c r="D95" s="154"/>
      <c r="E95" s="156"/>
      <c r="F95" s="154"/>
      <c r="G95" s="155" t="s">
        <v>171</v>
      </c>
      <c r="H95" s="154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59"/>
      <c r="C96" s="159"/>
      <c r="D96" s="154"/>
      <c r="E96" s="156"/>
      <c r="F96" s="154"/>
      <c r="G96" s="155"/>
      <c r="H96" s="154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4" t="s">
        <v>173</v>
      </c>
    </row>
    <row r="97" spans="2:16" ht="15.75" thickBot="1" x14ac:dyDescent="0.3">
      <c r="B97" s="159"/>
      <c r="C97" s="159"/>
      <c r="D97" s="154"/>
      <c r="E97" s="156"/>
      <c r="F97" s="154"/>
      <c r="G97" s="155"/>
      <c r="H97" s="154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9"/>
      <c r="C98" s="31"/>
      <c r="D98" s="27"/>
      <c r="E98" s="32"/>
      <c r="F98" s="27"/>
      <c r="G98" s="29"/>
      <c r="H98" s="27"/>
      <c r="I98" s="4"/>
      <c r="J98" s="43">
        <f>SUM(J72:J97)</f>
        <v>1965</v>
      </c>
      <c r="K98" s="54"/>
      <c r="L98" s="36"/>
      <c r="N98" s="42">
        <f>SUM(N72:N97)</f>
        <v>31020.753999999997</v>
      </c>
      <c r="P98" s="39">
        <f>N98/J98</f>
        <v>15.786643256997454</v>
      </c>
    </row>
    <row r="99" spans="2:16" x14ac:dyDescent="0.25">
      <c r="B99" s="29"/>
      <c r="C99" s="31"/>
      <c r="D99" s="27"/>
      <c r="E99" s="32"/>
      <c r="F99" s="27"/>
      <c r="G99" s="29"/>
      <c r="H99" s="27"/>
      <c r="I99" s="9"/>
      <c r="J99" s="2"/>
      <c r="K99" s="16"/>
      <c r="L99" s="18"/>
    </row>
    <row r="100" spans="2:16" x14ac:dyDescent="0.25">
      <c r="B100" s="29"/>
      <c r="C100" s="31"/>
      <c r="D100" s="27"/>
      <c r="E100" s="32"/>
      <c r="F100" s="27"/>
      <c r="G100" s="29"/>
      <c r="H100" s="27"/>
      <c r="I100" s="9"/>
      <c r="J100" s="2"/>
      <c r="K100" s="16"/>
      <c r="L100" s="18"/>
    </row>
    <row r="101" spans="2:16" x14ac:dyDescent="0.25">
      <c r="B101" s="29"/>
      <c r="C101" s="31"/>
      <c r="D101" s="27"/>
      <c r="E101" s="32"/>
      <c r="F101" s="27"/>
      <c r="G101" s="29"/>
      <c r="H101" s="27"/>
      <c r="I101" s="9"/>
      <c r="J101" s="2"/>
      <c r="K101" s="16"/>
      <c r="L101" s="18"/>
    </row>
    <row r="102" spans="2:16" x14ac:dyDescent="0.25">
      <c r="B102" s="29"/>
      <c r="C102" s="31"/>
      <c r="D102" s="27"/>
      <c r="E102" s="32"/>
      <c r="F102" s="27"/>
      <c r="G102" s="29"/>
      <c r="H102" s="27"/>
      <c r="I102" s="9"/>
      <c r="J102" s="2"/>
      <c r="K102" s="16"/>
      <c r="L102" s="18"/>
    </row>
    <row r="103" spans="2:16" x14ac:dyDescent="0.25">
      <c r="B103" s="29"/>
      <c r="C103" s="31"/>
      <c r="D103" s="27"/>
      <c r="E103" s="32"/>
      <c r="F103" s="27"/>
      <c r="G103" s="29"/>
      <c r="H103" s="27"/>
      <c r="I103" s="9"/>
      <c r="J103" s="2"/>
      <c r="K103" s="16"/>
      <c r="L103" s="18"/>
    </row>
    <row r="104" spans="2:16" x14ac:dyDescent="0.25">
      <c r="B104" s="29"/>
      <c r="C104" s="31"/>
      <c r="D104" s="27"/>
      <c r="E104" s="32"/>
      <c r="F104" s="27"/>
      <c r="G104" s="29"/>
      <c r="H104" s="27"/>
      <c r="I104" s="9"/>
      <c r="J104" s="2"/>
      <c r="K104" s="16"/>
      <c r="L104" s="18"/>
    </row>
    <row r="105" spans="2:16" x14ac:dyDescent="0.25">
      <c r="B105" s="29"/>
      <c r="C105" s="31"/>
      <c r="D105" s="27"/>
      <c r="E105" s="32"/>
      <c r="F105" s="27"/>
      <c r="G105" s="29"/>
      <c r="H105" s="27"/>
      <c r="I105" s="9"/>
      <c r="J105" s="2"/>
      <c r="K105" s="16"/>
      <c r="L105" s="18"/>
    </row>
    <row r="106" spans="2:16" ht="45.75" thickBot="1" x14ac:dyDescent="0.3">
      <c r="B106" s="29"/>
      <c r="C106" s="31"/>
      <c r="D106" s="27"/>
      <c r="E106" s="31"/>
      <c r="F106" s="27"/>
      <c r="G106" s="29"/>
      <c r="H106" s="27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63" t="s">
        <v>12</v>
      </c>
      <c r="C107" s="163" t="s">
        <v>177</v>
      </c>
      <c r="D107" s="154">
        <v>84</v>
      </c>
      <c r="E107" s="156" t="s">
        <v>14</v>
      </c>
      <c r="F107" s="154">
        <v>39</v>
      </c>
      <c r="G107" s="155" t="s">
        <v>178</v>
      </c>
      <c r="H107" s="154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63"/>
      <c r="C108" s="163"/>
      <c r="D108" s="154"/>
      <c r="E108" s="156"/>
      <c r="F108" s="154"/>
      <c r="G108" s="155"/>
      <c r="H108" s="154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63"/>
      <c r="C109" s="163"/>
      <c r="D109" s="154"/>
      <c r="E109" s="156"/>
      <c r="F109" s="154"/>
      <c r="G109" s="155" t="s">
        <v>93</v>
      </c>
      <c r="H109" s="154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63"/>
      <c r="C110" s="163"/>
      <c r="D110" s="154"/>
      <c r="E110" s="156"/>
      <c r="F110" s="154"/>
      <c r="G110" s="155"/>
      <c r="H110" s="154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63"/>
      <c r="C111" s="163"/>
      <c r="D111" s="154"/>
      <c r="E111" s="156"/>
      <c r="F111" s="154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63"/>
      <c r="C112" s="163"/>
      <c r="D112" s="154"/>
      <c r="E112" s="156" t="s">
        <v>119</v>
      </c>
      <c r="F112" s="154">
        <v>32</v>
      </c>
      <c r="G112" s="155" t="s">
        <v>120</v>
      </c>
      <c r="H112" s="154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63"/>
      <c r="C113" s="163"/>
      <c r="D113" s="154"/>
      <c r="E113" s="156"/>
      <c r="F113" s="154"/>
      <c r="G113" s="155"/>
      <c r="H113" s="154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63"/>
      <c r="C114" s="163"/>
      <c r="D114" s="154"/>
      <c r="E114" s="156"/>
      <c r="F114" s="154"/>
      <c r="G114" s="155"/>
      <c r="H114" s="154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63"/>
      <c r="C115" s="163"/>
      <c r="D115" s="154"/>
      <c r="E115" s="156"/>
      <c r="F115" s="154"/>
      <c r="G115" s="155" t="s">
        <v>187</v>
      </c>
      <c r="H115" s="154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63"/>
      <c r="C116" s="163"/>
      <c r="D116" s="154"/>
      <c r="E116" s="156"/>
      <c r="F116" s="154"/>
      <c r="G116" s="155"/>
      <c r="H116" s="154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63"/>
      <c r="C117" s="163"/>
      <c r="D117" s="154"/>
      <c r="E117" s="156"/>
      <c r="F117" s="154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4" t="s">
        <v>191</v>
      </c>
    </row>
    <row r="118" spans="2:16" ht="15.75" thickBot="1" x14ac:dyDescent="0.3">
      <c r="B118" s="163"/>
      <c r="C118" s="163"/>
      <c r="D118" s="154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2">
        <f>SUM(O107:O118)</f>
        <v>325.68600000000004</v>
      </c>
      <c r="P119" s="39">
        <f>O119/J119</f>
        <v>4.2296883116883119</v>
      </c>
    </row>
  </sheetData>
  <mergeCells count="117"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B3:B5"/>
    <mergeCell ref="I3:J4"/>
    <mergeCell ref="E3:E5"/>
    <mergeCell ref="G3:G5"/>
    <mergeCell ref="H6:H8"/>
    <mergeCell ref="G9:G11"/>
    <mergeCell ref="H9:H11"/>
    <mergeCell ref="G12:G14"/>
    <mergeCell ref="H12:H14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7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73" t="s">
        <v>0</v>
      </c>
      <c r="C3" s="166" t="s">
        <v>1</v>
      </c>
      <c r="D3" s="167"/>
      <c r="E3" s="166" t="s">
        <v>2</v>
      </c>
      <c r="F3" s="167"/>
      <c r="G3" s="166" t="s">
        <v>3</v>
      </c>
      <c r="H3" s="167"/>
      <c r="I3" s="176" t="s">
        <v>4</v>
      </c>
      <c r="J3" s="176"/>
      <c r="K3" s="164" t="s">
        <v>5</v>
      </c>
      <c r="L3" s="172" t="s">
        <v>196</v>
      </c>
      <c r="M3" s="164" t="s">
        <v>197</v>
      </c>
      <c r="N3" s="165" t="s">
        <v>198</v>
      </c>
      <c r="O3" s="174" t="s">
        <v>199</v>
      </c>
    </row>
    <row r="4" spans="1:15" ht="13.5" customHeight="1" thickBot="1" x14ac:dyDescent="0.3">
      <c r="B4" s="173"/>
      <c r="C4" s="168"/>
      <c r="D4" s="169"/>
      <c r="E4" s="168"/>
      <c r="F4" s="169"/>
      <c r="G4" s="168"/>
      <c r="H4" s="169"/>
      <c r="I4" s="176"/>
      <c r="J4" s="176"/>
      <c r="K4" s="164"/>
      <c r="L4" s="172"/>
      <c r="M4" s="164"/>
      <c r="N4" s="165"/>
      <c r="O4" s="164"/>
    </row>
    <row r="5" spans="1:15" ht="22.5" customHeight="1" thickBot="1" x14ac:dyDescent="0.3">
      <c r="B5" s="173"/>
      <c r="C5" s="170"/>
      <c r="D5" s="171"/>
      <c r="E5" s="170"/>
      <c r="F5" s="171"/>
      <c r="G5" s="170"/>
      <c r="H5" s="171"/>
      <c r="I5" s="112" t="s">
        <v>10</v>
      </c>
      <c r="J5" s="112" t="s">
        <v>11</v>
      </c>
      <c r="K5" s="164"/>
      <c r="L5" s="172"/>
      <c r="M5" s="164"/>
      <c r="N5" s="165"/>
      <c r="O5" s="164"/>
    </row>
    <row r="6" spans="1:15" ht="15.75" thickBot="1" x14ac:dyDescent="0.3">
      <c r="B6" s="159" t="s">
        <v>200</v>
      </c>
      <c r="C6" s="159" t="s">
        <v>13</v>
      </c>
      <c r="D6" s="154">
        <v>1567</v>
      </c>
      <c r="E6" s="175" t="s">
        <v>201</v>
      </c>
      <c r="F6" s="154">
        <v>234</v>
      </c>
      <c r="G6" s="158" t="s">
        <v>202</v>
      </c>
      <c r="H6" s="154">
        <v>74</v>
      </c>
      <c r="I6" s="141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31">
        <f t="shared" ref="O6:O27" si="0">L6*J6</f>
        <v>234</v>
      </c>
    </row>
    <row r="7" spans="1:15" ht="14.25" customHeight="1" thickBot="1" x14ac:dyDescent="0.3">
      <c r="B7" s="159"/>
      <c r="C7" s="159"/>
      <c r="D7" s="154"/>
      <c r="E7" s="175"/>
      <c r="F7" s="154"/>
      <c r="G7" s="158"/>
      <c r="H7" s="154"/>
      <c r="I7" s="141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31">
        <f t="shared" si="0"/>
        <v>142.4</v>
      </c>
    </row>
    <row r="8" spans="1:15" ht="15.75" thickBot="1" x14ac:dyDescent="0.3">
      <c r="B8" s="159"/>
      <c r="C8" s="159"/>
      <c r="D8" s="154"/>
      <c r="E8" s="175"/>
      <c r="F8" s="154"/>
      <c r="G8" s="158"/>
      <c r="H8" s="154"/>
      <c r="I8" s="141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31">
        <f t="shared" si="0"/>
        <v>60</v>
      </c>
    </row>
    <row r="9" spans="1:15" ht="15.75" thickBot="1" x14ac:dyDescent="0.3">
      <c r="B9" s="159"/>
      <c r="C9" s="159"/>
      <c r="D9" s="154"/>
      <c r="E9" s="175"/>
      <c r="F9" s="154"/>
      <c r="G9" s="155" t="s">
        <v>209</v>
      </c>
      <c r="H9" s="154">
        <v>35</v>
      </c>
      <c r="I9" s="141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31">
        <f t="shared" si="0"/>
        <v>116.10000000000001</v>
      </c>
    </row>
    <row r="10" spans="1:15" ht="15.75" thickBot="1" x14ac:dyDescent="0.3">
      <c r="B10" s="159"/>
      <c r="C10" s="159"/>
      <c r="D10" s="154"/>
      <c r="E10" s="175"/>
      <c r="F10" s="154"/>
      <c r="G10" s="155"/>
      <c r="H10" s="154"/>
      <c r="I10" s="141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31">
        <f t="shared" si="0"/>
        <v>108.80000000000001</v>
      </c>
    </row>
    <row r="11" spans="1:15" ht="15.75" thickBot="1" x14ac:dyDescent="0.3">
      <c r="B11" s="159"/>
      <c r="C11" s="159"/>
      <c r="D11" s="154"/>
      <c r="E11" s="175"/>
      <c r="F11" s="154"/>
      <c r="G11" s="155" t="s">
        <v>214</v>
      </c>
      <c r="H11" s="154">
        <v>34</v>
      </c>
      <c r="I11" s="141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31">
        <f t="shared" si="0"/>
        <v>168</v>
      </c>
    </row>
    <row r="12" spans="1:15" ht="15.75" thickBot="1" x14ac:dyDescent="0.3">
      <c r="B12" s="159"/>
      <c r="C12" s="159"/>
      <c r="D12" s="154"/>
      <c r="E12" s="175"/>
      <c r="F12" s="154"/>
      <c r="G12" s="155"/>
      <c r="H12" s="154"/>
      <c r="I12" s="141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31">
        <f t="shared" si="0"/>
        <v>49.800000000000004</v>
      </c>
    </row>
    <row r="13" spans="1:15" ht="15.75" thickBot="1" x14ac:dyDescent="0.3">
      <c r="B13" s="159"/>
      <c r="C13" s="159"/>
      <c r="D13" s="154"/>
      <c r="E13" s="175"/>
      <c r="F13" s="154"/>
      <c r="G13" s="155"/>
      <c r="H13" s="154"/>
      <c r="I13" s="141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31">
        <f t="shared" si="0"/>
        <v>29.2</v>
      </c>
    </row>
    <row r="14" spans="1:15" ht="15.75" thickBot="1" x14ac:dyDescent="0.3">
      <c r="B14" s="159"/>
      <c r="C14" s="159"/>
      <c r="D14" s="154"/>
      <c r="E14" s="155" t="s">
        <v>14</v>
      </c>
      <c r="F14" s="154">
        <v>173</v>
      </c>
      <c r="G14" s="155" t="s">
        <v>178</v>
      </c>
      <c r="H14" s="154">
        <v>84</v>
      </c>
      <c r="I14" s="141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31">
        <f t="shared" si="0"/>
        <v>210</v>
      </c>
    </row>
    <row r="15" spans="1:15" ht="15.75" thickBot="1" x14ac:dyDescent="0.3">
      <c r="B15" s="159"/>
      <c r="C15" s="159"/>
      <c r="D15" s="154"/>
      <c r="E15" s="155"/>
      <c r="F15" s="154"/>
      <c r="G15" s="155"/>
      <c r="H15" s="154"/>
      <c r="I15" s="141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31">
        <f t="shared" si="0"/>
        <v>176</v>
      </c>
    </row>
    <row r="16" spans="1:15" ht="15.75" thickBot="1" x14ac:dyDescent="0.3">
      <c r="B16" s="159"/>
      <c r="C16" s="159"/>
      <c r="D16" s="154"/>
      <c r="E16" s="155"/>
      <c r="F16" s="154"/>
      <c r="G16" s="155"/>
      <c r="H16" s="154"/>
      <c r="I16" s="141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31">
        <f t="shared" si="0"/>
        <v>105.3</v>
      </c>
    </row>
    <row r="17" spans="2:17" ht="15.75" thickBot="1" x14ac:dyDescent="0.3">
      <c r="B17" s="159"/>
      <c r="C17" s="159"/>
      <c r="D17" s="154"/>
      <c r="E17" s="155"/>
      <c r="F17" s="154"/>
      <c r="G17" s="155" t="s">
        <v>227</v>
      </c>
      <c r="H17" s="154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31">
        <f t="shared" si="0"/>
        <v>106.5</v>
      </c>
    </row>
    <row r="18" spans="2:17" ht="15.75" thickBot="1" x14ac:dyDescent="0.3">
      <c r="B18" s="159"/>
      <c r="C18" s="159"/>
      <c r="D18" s="154"/>
      <c r="E18" s="155"/>
      <c r="F18" s="154"/>
      <c r="G18" s="155"/>
      <c r="H18" s="154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31">
        <f t="shared" si="0"/>
        <v>121.5</v>
      </c>
    </row>
    <row r="19" spans="2:17" ht="15.75" thickBot="1" x14ac:dyDescent="0.3">
      <c r="B19" s="159"/>
      <c r="C19" s="159"/>
      <c r="D19" s="154"/>
      <c r="E19" s="155"/>
      <c r="F19" s="154"/>
      <c r="G19" s="155"/>
      <c r="H19" s="154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31">
        <f t="shared" si="0"/>
        <v>102.14999999999999</v>
      </c>
    </row>
    <row r="20" spans="2:17" ht="15.75" thickBot="1" x14ac:dyDescent="0.3">
      <c r="B20" s="159"/>
      <c r="C20" s="159"/>
      <c r="D20" s="154"/>
      <c r="E20" s="155"/>
      <c r="F20" s="154"/>
      <c r="G20" s="50" t="s">
        <v>153</v>
      </c>
      <c r="H20" s="51">
        <v>9</v>
      </c>
      <c r="I20" s="137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31">
        <f t="shared" si="0"/>
        <v>38.25</v>
      </c>
    </row>
    <row r="21" spans="2:17" ht="15.75" thickBot="1" x14ac:dyDescent="0.3">
      <c r="B21" s="159"/>
      <c r="C21" s="159"/>
      <c r="D21" s="154"/>
      <c r="E21" s="155" t="s">
        <v>236</v>
      </c>
      <c r="F21" s="154">
        <v>149</v>
      </c>
      <c r="G21" s="155" t="s">
        <v>237</v>
      </c>
      <c r="H21" s="154">
        <v>47</v>
      </c>
      <c r="I21" s="48">
        <v>336</v>
      </c>
      <c r="J21" s="77">
        <v>5</v>
      </c>
      <c r="K21" s="133" t="s">
        <v>238</v>
      </c>
      <c r="L21" s="80">
        <v>13.25</v>
      </c>
      <c r="M21" s="67" t="s">
        <v>239</v>
      </c>
      <c r="N21" s="62" t="s">
        <v>240</v>
      </c>
      <c r="O21" s="131">
        <f t="shared" si="0"/>
        <v>66.25</v>
      </c>
    </row>
    <row r="22" spans="2:17" ht="15.75" thickBot="1" x14ac:dyDescent="0.3">
      <c r="B22" s="159"/>
      <c r="C22" s="159"/>
      <c r="D22" s="154"/>
      <c r="E22" s="155"/>
      <c r="F22" s="154"/>
      <c r="G22" s="155"/>
      <c r="H22" s="154"/>
      <c r="I22" s="48">
        <v>272</v>
      </c>
      <c r="J22" s="77">
        <v>4</v>
      </c>
      <c r="K22" s="132">
        <v>16.8</v>
      </c>
      <c r="L22" s="80">
        <v>16.8</v>
      </c>
      <c r="M22" s="67" t="s">
        <v>239</v>
      </c>
      <c r="N22" s="62" t="s">
        <v>241</v>
      </c>
      <c r="O22" s="131">
        <f t="shared" si="0"/>
        <v>67.2</v>
      </c>
    </row>
    <row r="23" spans="2:17" ht="15.75" thickBot="1" x14ac:dyDescent="0.3">
      <c r="B23" s="159"/>
      <c r="C23" s="159"/>
      <c r="D23" s="154"/>
      <c r="E23" s="155"/>
      <c r="F23" s="154"/>
      <c r="G23" s="155"/>
      <c r="H23" s="154"/>
      <c r="I23" s="48">
        <v>280</v>
      </c>
      <c r="J23" s="77">
        <v>4</v>
      </c>
      <c r="K23" s="102" t="s">
        <v>242</v>
      </c>
      <c r="L23" s="81">
        <v>11.8</v>
      </c>
      <c r="M23" s="67" t="s">
        <v>239</v>
      </c>
      <c r="N23" s="62" t="s">
        <v>243</v>
      </c>
      <c r="O23" s="131">
        <f t="shared" si="0"/>
        <v>47.2</v>
      </c>
    </row>
    <row r="24" spans="2:17" ht="15.75" thickBot="1" x14ac:dyDescent="0.3">
      <c r="B24" s="159"/>
      <c r="C24" s="159"/>
      <c r="D24" s="154"/>
      <c r="E24" s="155"/>
      <c r="F24" s="154"/>
      <c r="G24" s="50" t="s">
        <v>244</v>
      </c>
      <c r="H24" s="51">
        <v>23</v>
      </c>
      <c r="I24" s="48">
        <v>74</v>
      </c>
      <c r="J24" s="77">
        <v>23</v>
      </c>
      <c r="K24" s="102" t="s">
        <v>245</v>
      </c>
      <c r="L24" s="81">
        <v>4.1399999999999997</v>
      </c>
      <c r="M24" s="67" t="s">
        <v>246</v>
      </c>
      <c r="N24" s="62" t="s">
        <v>247</v>
      </c>
      <c r="O24" s="131">
        <f t="shared" si="0"/>
        <v>95.22</v>
      </c>
    </row>
    <row r="25" spans="2:17" ht="15.75" thickBot="1" x14ac:dyDescent="0.3">
      <c r="B25" s="159"/>
      <c r="C25" s="159"/>
      <c r="D25" s="154"/>
      <c r="E25" s="155"/>
      <c r="F25" s="154"/>
      <c r="G25" s="155" t="s">
        <v>248</v>
      </c>
      <c r="H25" s="154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31">
        <f t="shared" si="0"/>
        <v>86.8</v>
      </c>
    </row>
    <row r="26" spans="2:17" ht="15.75" thickBot="1" x14ac:dyDescent="0.3">
      <c r="B26" s="159"/>
      <c r="C26" s="159"/>
      <c r="D26" s="154"/>
      <c r="E26" s="155"/>
      <c r="F26" s="154"/>
      <c r="G26" s="155"/>
      <c r="H26" s="154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31">
        <f t="shared" si="0"/>
        <v>46</v>
      </c>
      <c r="Q26" s="34" t="s">
        <v>250</v>
      </c>
    </row>
    <row r="27" spans="2:17" ht="15.75" thickBot="1" x14ac:dyDescent="0.3">
      <c r="B27" s="159"/>
      <c r="C27" s="159"/>
      <c r="D27" s="154"/>
      <c r="E27" s="155"/>
      <c r="F27" s="154"/>
      <c r="G27" s="155"/>
      <c r="H27" s="154"/>
      <c r="I27" s="48">
        <v>63</v>
      </c>
      <c r="J27" s="77">
        <v>8</v>
      </c>
      <c r="K27" s="122">
        <v>5.9</v>
      </c>
      <c r="L27" s="61">
        <v>5.9</v>
      </c>
      <c r="M27" s="62"/>
      <c r="N27" s="62"/>
      <c r="O27" s="131">
        <f t="shared" si="0"/>
        <v>47.2</v>
      </c>
      <c r="Q27" s="130" t="s">
        <v>251</v>
      </c>
    </row>
    <row r="28" spans="2:17" ht="18.75" x14ac:dyDescent="0.3">
      <c r="B28" s="125"/>
      <c r="C28" s="124"/>
      <c r="D28" s="27"/>
      <c r="E28" s="31"/>
      <c r="F28" s="27"/>
      <c r="G28" s="29"/>
      <c r="H28" s="27"/>
      <c r="I28" s="4"/>
      <c r="J28" s="129">
        <f>SUM(J6:J27)</f>
        <v>294</v>
      </c>
      <c r="K28" s="128"/>
      <c r="L28" s="127"/>
      <c r="M28" s="101"/>
      <c r="N28" s="119"/>
      <c r="O28" s="126">
        <f>SUM(O6:O27)</f>
        <v>2223.87</v>
      </c>
      <c r="Q28" s="39">
        <f>O28/J28</f>
        <v>7.5641836734693877</v>
      </c>
    </row>
    <row r="29" spans="2:17" ht="19.5" thickBot="1" x14ac:dyDescent="0.3">
      <c r="B29" s="125"/>
      <c r="C29" s="124"/>
      <c r="D29" s="27"/>
      <c r="E29" s="31"/>
      <c r="F29" s="27"/>
      <c r="G29" s="29"/>
      <c r="H29" s="27"/>
      <c r="I29" s="9"/>
      <c r="J29" s="2"/>
      <c r="K29" s="15"/>
      <c r="L29" s="123"/>
      <c r="M29" s="19"/>
      <c r="N29" s="14"/>
    </row>
    <row r="30" spans="2:17" ht="15.75" thickBot="1" x14ac:dyDescent="0.3">
      <c r="B30" s="173" t="s">
        <v>0</v>
      </c>
      <c r="C30" s="166" t="s">
        <v>1</v>
      </c>
      <c r="D30" s="167"/>
      <c r="E30" s="166" t="s">
        <v>2</v>
      </c>
      <c r="F30" s="167"/>
      <c r="G30" s="166" t="s">
        <v>3</v>
      </c>
      <c r="H30" s="167"/>
      <c r="I30" s="176" t="s">
        <v>4</v>
      </c>
      <c r="J30" s="176"/>
      <c r="K30" s="164" t="s">
        <v>5</v>
      </c>
      <c r="L30" s="172" t="s">
        <v>196</v>
      </c>
      <c r="M30" s="164" t="s">
        <v>197</v>
      </c>
      <c r="N30" s="165" t="s">
        <v>198</v>
      </c>
      <c r="O30" s="174" t="s">
        <v>143</v>
      </c>
    </row>
    <row r="31" spans="2:17" ht="15.75" thickBot="1" x14ac:dyDescent="0.3">
      <c r="B31" s="173"/>
      <c r="C31" s="168"/>
      <c r="D31" s="169"/>
      <c r="E31" s="168"/>
      <c r="F31" s="169"/>
      <c r="G31" s="168"/>
      <c r="H31" s="169"/>
      <c r="I31" s="176"/>
      <c r="J31" s="176"/>
      <c r="K31" s="164"/>
      <c r="L31" s="172"/>
      <c r="M31" s="164"/>
      <c r="N31" s="165"/>
      <c r="O31" s="164"/>
    </row>
    <row r="32" spans="2:17" ht="24.75" customHeight="1" thickBot="1" x14ac:dyDescent="0.3">
      <c r="B32" s="173"/>
      <c r="C32" s="170"/>
      <c r="D32" s="171"/>
      <c r="E32" s="170"/>
      <c r="F32" s="171"/>
      <c r="G32" s="170"/>
      <c r="H32" s="171"/>
      <c r="I32" s="112" t="s">
        <v>10</v>
      </c>
      <c r="J32" s="112" t="s">
        <v>11</v>
      </c>
      <c r="K32" s="164"/>
      <c r="L32" s="172"/>
      <c r="M32" s="164"/>
      <c r="N32" s="165"/>
      <c r="O32" s="164"/>
    </row>
    <row r="33" spans="2:15" ht="15.75" thickBot="1" x14ac:dyDescent="0.3">
      <c r="B33" s="159" t="s">
        <v>200</v>
      </c>
      <c r="C33" s="159" t="s">
        <v>80</v>
      </c>
      <c r="D33" s="154">
        <v>68998</v>
      </c>
      <c r="E33" s="175" t="s">
        <v>14</v>
      </c>
      <c r="F33" s="154">
        <v>15444</v>
      </c>
      <c r="G33" s="158" t="s">
        <v>227</v>
      </c>
      <c r="H33" s="154">
        <v>5366</v>
      </c>
      <c r="I33" s="141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21">
        <f t="shared" ref="O33:O56" si="1">L33*J33</f>
        <v>8302.5</v>
      </c>
    </row>
    <row r="34" spans="2:15" ht="15.75" thickBot="1" x14ac:dyDescent="0.3">
      <c r="B34" s="159"/>
      <c r="C34" s="159"/>
      <c r="D34" s="154"/>
      <c r="E34" s="175"/>
      <c r="F34" s="154"/>
      <c r="G34" s="158"/>
      <c r="H34" s="154"/>
      <c r="I34" s="141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21">
        <f t="shared" si="1"/>
        <v>7992.0000000000009</v>
      </c>
    </row>
    <row r="35" spans="2:15" ht="15.75" thickBot="1" x14ac:dyDescent="0.3">
      <c r="B35" s="159"/>
      <c r="C35" s="159"/>
      <c r="D35" s="154"/>
      <c r="E35" s="175"/>
      <c r="F35" s="154"/>
      <c r="G35" s="158"/>
      <c r="H35" s="154"/>
      <c r="I35" s="141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21">
        <f t="shared" si="1"/>
        <v>5073.6000000000004</v>
      </c>
    </row>
    <row r="36" spans="2:15" ht="15.75" thickBot="1" x14ac:dyDescent="0.3">
      <c r="B36" s="159"/>
      <c r="C36" s="159"/>
      <c r="D36" s="154"/>
      <c r="E36" s="175"/>
      <c r="F36" s="154"/>
      <c r="G36" s="155" t="s">
        <v>178</v>
      </c>
      <c r="H36" s="154">
        <v>3318</v>
      </c>
      <c r="I36" s="141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21">
        <f t="shared" si="1"/>
        <v>5474.7</v>
      </c>
    </row>
    <row r="37" spans="2:15" ht="15.75" thickBot="1" x14ac:dyDescent="0.3">
      <c r="B37" s="159"/>
      <c r="C37" s="159"/>
      <c r="D37" s="154"/>
      <c r="E37" s="175"/>
      <c r="F37" s="154"/>
      <c r="G37" s="155"/>
      <c r="H37" s="154"/>
      <c r="I37" s="141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21">
        <f t="shared" si="1"/>
        <v>4964.3999999999996</v>
      </c>
    </row>
    <row r="38" spans="2:15" ht="15.75" thickBot="1" x14ac:dyDescent="0.3">
      <c r="B38" s="159"/>
      <c r="C38" s="159"/>
      <c r="D38" s="154"/>
      <c r="E38" s="175"/>
      <c r="F38" s="154"/>
      <c r="G38" s="155"/>
      <c r="H38" s="154"/>
      <c r="I38" s="141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21">
        <f t="shared" si="1"/>
        <v>4225</v>
      </c>
    </row>
    <row r="39" spans="2:15" ht="15.75" thickBot="1" x14ac:dyDescent="0.3">
      <c r="B39" s="159"/>
      <c r="C39" s="159"/>
      <c r="D39" s="154"/>
      <c r="E39" s="175"/>
      <c r="F39" s="154"/>
      <c r="G39" s="155" t="s">
        <v>263</v>
      </c>
      <c r="H39" s="154">
        <v>3237</v>
      </c>
      <c r="I39" s="141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21">
        <f t="shared" si="1"/>
        <v>9603.1</v>
      </c>
    </row>
    <row r="40" spans="2:15" ht="15.75" thickBot="1" x14ac:dyDescent="0.3">
      <c r="B40" s="159"/>
      <c r="C40" s="159"/>
      <c r="D40" s="154"/>
      <c r="E40" s="175"/>
      <c r="F40" s="154"/>
      <c r="G40" s="155"/>
      <c r="H40" s="154"/>
      <c r="I40" s="141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21">
        <f t="shared" si="1"/>
        <v>7352.8</v>
      </c>
    </row>
    <row r="41" spans="2:15" ht="15.75" thickBot="1" x14ac:dyDescent="0.3">
      <c r="B41" s="159"/>
      <c r="C41" s="159"/>
      <c r="D41" s="154"/>
      <c r="E41" s="175"/>
      <c r="F41" s="154"/>
      <c r="G41" s="155"/>
      <c r="H41" s="154"/>
      <c r="I41" s="141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21">
        <f t="shared" si="1"/>
        <v>4542.5</v>
      </c>
    </row>
    <row r="42" spans="2:15" ht="15.75" thickBot="1" x14ac:dyDescent="0.3">
      <c r="B42" s="159"/>
      <c r="C42" s="159"/>
      <c r="D42" s="154"/>
      <c r="E42" s="155" t="s">
        <v>192</v>
      </c>
      <c r="F42" s="154">
        <v>8507</v>
      </c>
      <c r="G42" s="155" t="s">
        <v>270</v>
      </c>
      <c r="H42" s="154">
        <v>4186</v>
      </c>
      <c r="I42" s="141">
        <v>95</v>
      </c>
      <c r="J42" s="50">
        <v>1248</v>
      </c>
      <c r="K42" s="122">
        <v>7.6</v>
      </c>
      <c r="L42" s="79">
        <v>7.6</v>
      </c>
      <c r="M42" s="67" t="s">
        <v>271</v>
      </c>
      <c r="N42" s="62"/>
      <c r="O42" s="121">
        <f t="shared" si="1"/>
        <v>9484.7999999999993</v>
      </c>
    </row>
    <row r="43" spans="2:15" ht="15.75" thickBot="1" x14ac:dyDescent="0.3">
      <c r="B43" s="159"/>
      <c r="C43" s="159"/>
      <c r="D43" s="154"/>
      <c r="E43" s="155"/>
      <c r="F43" s="154"/>
      <c r="G43" s="155"/>
      <c r="H43" s="154"/>
      <c r="I43" s="141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21">
        <f t="shared" si="1"/>
        <v>8516.2000000000007</v>
      </c>
    </row>
    <row r="44" spans="2:15" ht="15.75" thickBot="1" x14ac:dyDescent="0.3">
      <c r="B44" s="159"/>
      <c r="C44" s="159"/>
      <c r="D44" s="154"/>
      <c r="E44" s="155"/>
      <c r="F44" s="154"/>
      <c r="G44" s="155"/>
      <c r="H44" s="154"/>
      <c r="I44" s="141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21">
        <f t="shared" si="1"/>
        <v>3087.4</v>
      </c>
    </row>
    <row r="45" spans="2:15" ht="15.75" thickBot="1" x14ac:dyDescent="0.3">
      <c r="B45" s="159"/>
      <c r="C45" s="159"/>
      <c r="D45" s="154"/>
      <c r="E45" s="155"/>
      <c r="F45" s="154"/>
      <c r="G45" s="155" t="s">
        <v>275</v>
      </c>
      <c r="H45" s="154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21">
        <f t="shared" si="1"/>
        <v>662.34</v>
      </c>
    </row>
    <row r="46" spans="2:15" ht="15.75" thickBot="1" x14ac:dyDescent="0.3">
      <c r="B46" s="159"/>
      <c r="C46" s="159"/>
      <c r="D46" s="154"/>
      <c r="E46" s="155"/>
      <c r="F46" s="154"/>
      <c r="G46" s="155"/>
      <c r="H46" s="154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21">
        <f t="shared" si="1"/>
        <v>649.70000000000005</v>
      </c>
    </row>
    <row r="47" spans="2:15" ht="15.75" thickBot="1" x14ac:dyDescent="0.3">
      <c r="B47" s="159"/>
      <c r="C47" s="159"/>
      <c r="D47" s="154"/>
      <c r="E47" s="155"/>
      <c r="F47" s="154"/>
      <c r="G47" s="155"/>
      <c r="H47" s="154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21">
        <f t="shared" si="1"/>
        <v>543.18000000000006</v>
      </c>
    </row>
    <row r="48" spans="2:15" ht="15.75" thickBot="1" x14ac:dyDescent="0.3">
      <c r="B48" s="159"/>
      <c r="C48" s="159"/>
      <c r="D48" s="154"/>
      <c r="E48" s="206" t="s">
        <v>282</v>
      </c>
      <c r="F48" s="154">
        <v>7914</v>
      </c>
      <c r="G48" s="155" t="s">
        <v>283</v>
      </c>
      <c r="H48" s="154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21">
        <f t="shared" si="1"/>
        <v>6956.0999999999995</v>
      </c>
    </row>
    <row r="49" spans="2:17" ht="15.75" thickBot="1" x14ac:dyDescent="0.3">
      <c r="B49" s="159"/>
      <c r="C49" s="159"/>
      <c r="D49" s="154"/>
      <c r="E49" s="206"/>
      <c r="F49" s="154"/>
      <c r="G49" s="155"/>
      <c r="H49" s="154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21">
        <f t="shared" si="1"/>
        <v>5467.38</v>
      </c>
    </row>
    <row r="50" spans="2:17" ht="15.75" thickBot="1" x14ac:dyDescent="0.3">
      <c r="B50" s="159"/>
      <c r="C50" s="159"/>
      <c r="D50" s="154"/>
      <c r="E50" s="206"/>
      <c r="F50" s="154"/>
      <c r="G50" s="155"/>
      <c r="H50" s="154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21">
        <f t="shared" si="1"/>
        <v>5572.3</v>
      </c>
    </row>
    <row r="51" spans="2:17" ht="15.75" thickBot="1" x14ac:dyDescent="0.3">
      <c r="B51" s="159"/>
      <c r="C51" s="159"/>
      <c r="D51" s="154"/>
      <c r="E51" s="206"/>
      <c r="F51" s="154"/>
      <c r="G51" s="155" t="s">
        <v>290</v>
      </c>
      <c r="H51" s="154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21">
        <f t="shared" si="1"/>
        <v>2827.44</v>
      </c>
    </row>
    <row r="52" spans="2:17" ht="15.75" thickBot="1" x14ac:dyDescent="0.3">
      <c r="B52" s="159"/>
      <c r="C52" s="159"/>
      <c r="D52" s="154"/>
      <c r="E52" s="206"/>
      <c r="F52" s="154"/>
      <c r="G52" s="155"/>
      <c r="H52" s="154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21">
        <f t="shared" si="1"/>
        <v>1943.1000000000001</v>
      </c>
    </row>
    <row r="53" spans="2:17" ht="15.75" thickBot="1" x14ac:dyDescent="0.3">
      <c r="B53" s="159"/>
      <c r="C53" s="159"/>
      <c r="D53" s="154"/>
      <c r="E53" s="206"/>
      <c r="F53" s="154"/>
      <c r="G53" s="155"/>
      <c r="H53" s="154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21">
        <f t="shared" si="1"/>
        <v>1532.6000000000001</v>
      </c>
    </row>
    <row r="54" spans="2:17" ht="15.75" thickBot="1" x14ac:dyDescent="0.3">
      <c r="B54" s="159"/>
      <c r="C54" s="159"/>
      <c r="D54" s="154"/>
      <c r="E54" s="206"/>
      <c r="F54" s="154"/>
      <c r="G54" s="155" t="s">
        <v>297</v>
      </c>
      <c r="H54" s="154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21">
        <f t="shared" si="1"/>
        <v>1357.2</v>
      </c>
    </row>
    <row r="55" spans="2:17" ht="15.75" thickBot="1" x14ac:dyDescent="0.3">
      <c r="B55" s="159"/>
      <c r="C55" s="159"/>
      <c r="D55" s="154"/>
      <c r="E55" s="206"/>
      <c r="F55" s="154"/>
      <c r="G55" s="155"/>
      <c r="H55" s="154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21">
        <f t="shared" si="1"/>
        <v>1101.5999999999999</v>
      </c>
      <c r="Q55" s="34" t="s">
        <v>301</v>
      </c>
    </row>
    <row r="56" spans="2:17" ht="15.75" thickBot="1" x14ac:dyDescent="0.3">
      <c r="B56" s="159"/>
      <c r="C56" s="159"/>
      <c r="D56" s="154"/>
      <c r="E56" s="206"/>
      <c r="F56" s="154"/>
      <c r="G56" s="155"/>
      <c r="H56" s="154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21">
        <f t="shared" si="1"/>
        <v>642</v>
      </c>
      <c r="Q56" s="41" t="s">
        <v>141</v>
      </c>
    </row>
    <row r="57" spans="2:17" ht="18.75" x14ac:dyDescent="0.3">
      <c r="B57" s="29"/>
      <c r="C57" s="33"/>
      <c r="D57" s="27"/>
      <c r="E57" s="32"/>
      <c r="F57" s="27"/>
      <c r="G57" s="29"/>
      <c r="H57" s="27"/>
      <c r="I57" s="4"/>
      <c r="J57" s="43">
        <f>SUM(J33:J56)</f>
        <v>13483</v>
      </c>
      <c r="K57" s="101"/>
      <c r="M57" s="120"/>
      <c r="N57" s="119"/>
      <c r="O57" s="42">
        <f>SUM(O33:O56)</f>
        <v>107873.94</v>
      </c>
      <c r="Q57" s="39">
        <f>O57/J57</f>
        <v>8.0007372246532675</v>
      </c>
    </row>
    <row r="58" spans="2:17" x14ac:dyDescent="0.25">
      <c r="B58" s="29"/>
      <c r="C58" s="33"/>
      <c r="D58" s="27"/>
      <c r="E58" s="32"/>
      <c r="F58" s="27"/>
      <c r="G58" s="29"/>
      <c r="H58" s="27"/>
      <c r="I58" s="9"/>
      <c r="J58" s="2"/>
      <c r="K58" s="19"/>
      <c r="M58" s="118"/>
      <c r="N58" s="14"/>
    </row>
    <row r="59" spans="2:17" x14ac:dyDescent="0.25">
      <c r="B59" s="29"/>
      <c r="C59" s="33"/>
      <c r="D59" s="27"/>
      <c r="E59" s="32"/>
      <c r="F59" s="27"/>
      <c r="G59" s="29"/>
      <c r="H59" s="27"/>
      <c r="I59" s="9"/>
      <c r="J59" s="2"/>
      <c r="K59" s="19"/>
      <c r="M59" s="118"/>
      <c r="N59" s="14"/>
    </row>
    <row r="60" spans="2:17" ht="15.75" thickBot="1" x14ac:dyDescent="0.3">
      <c r="B60" s="29"/>
      <c r="C60" s="33"/>
      <c r="D60" s="27"/>
      <c r="E60" s="32"/>
      <c r="F60" s="27"/>
      <c r="G60" s="29"/>
      <c r="H60" s="27"/>
      <c r="I60" s="44"/>
      <c r="J60" s="45"/>
      <c r="K60" s="117"/>
      <c r="M60" s="116"/>
      <c r="N60" s="115"/>
    </row>
    <row r="61" spans="2:17" ht="15.75" thickBot="1" x14ac:dyDescent="0.3">
      <c r="B61" s="173" t="s">
        <v>0</v>
      </c>
      <c r="C61" s="173" t="s">
        <v>1</v>
      </c>
      <c r="D61" s="173"/>
      <c r="E61" s="173" t="s">
        <v>2</v>
      </c>
      <c r="F61" s="173"/>
      <c r="G61" s="173" t="s">
        <v>3</v>
      </c>
      <c r="H61" s="173"/>
      <c r="I61" s="176" t="s">
        <v>4</v>
      </c>
      <c r="J61" s="176"/>
      <c r="K61" s="114" t="s">
        <v>5</v>
      </c>
      <c r="L61" s="172" t="s">
        <v>304</v>
      </c>
      <c r="M61" s="113" t="s">
        <v>7</v>
      </c>
      <c r="N61" s="177" t="s">
        <v>305</v>
      </c>
      <c r="O61" s="193" t="s">
        <v>143</v>
      </c>
    </row>
    <row r="62" spans="2:17" ht="15.75" thickBot="1" x14ac:dyDescent="0.3">
      <c r="B62" s="173"/>
      <c r="C62" s="173"/>
      <c r="D62" s="173"/>
      <c r="E62" s="173"/>
      <c r="F62" s="173"/>
      <c r="G62" s="173"/>
      <c r="H62" s="173"/>
      <c r="I62" s="176"/>
      <c r="J62" s="176"/>
      <c r="K62" s="111"/>
      <c r="L62" s="172"/>
      <c r="M62" s="110"/>
      <c r="N62" s="177"/>
      <c r="O62" s="194"/>
    </row>
    <row r="63" spans="2:17" ht="15.75" thickBot="1" x14ac:dyDescent="0.3">
      <c r="B63" s="173"/>
      <c r="C63" s="173"/>
      <c r="D63" s="173"/>
      <c r="E63" s="173"/>
      <c r="F63" s="173"/>
      <c r="G63" s="173"/>
      <c r="H63" s="173"/>
      <c r="I63" s="112" t="s">
        <v>10</v>
      </c>
      <c r="J63" s="112" t="s">
        <v>11</v>
      </c>
      <c r="K63" s="111"/>
      <c r="L63" s="172"/>
      <c r="M63" s="110"/>
      <c r="N63" s="177"/>
      <c r="O63" s="195"/>
    </row>
    <row r="64" spans="2:17" ht="15.75" thickBot="1" x14ac:dyDescent="0.3">
      <c r="B64" s="155" t="s">
        <v>200</v>
      </c>
      <c r="C64" s="205" t="s">
        <v>306</v>
      </c>
      <c r="D64" s="154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41">
        <v>100</v>
      </c>
      <c r="J64" s="109">
        <v>134</v>
      </c>
      <c r="K64" s="64" t="s">
        <v>307</v>
      </c>
      <c r="L64" s="108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55"/>
      <c r="C65" s="154"/>
      <c r="D65" s="154"/>
      <c r="E65" s="50" t="s">
        <v>145</v>
      </c>
      <c r="F65" s="51">
        <v>47</v>
      </c>
      <c r="G65" s="50" t="s">
        <v>308</v>
      </c>
      <c r="H65" s="51">
        <v>47</v>
      </c>
      <c r="I65" s="141">
        <v>80</v>
      </c>
      <c r="J65" s="51">
        <v>47</v>
      </c>
      <c r="K65" s="107" t="s">
        <v>309</v>
      </c>
      <c r="L65" s="106">
        <v>25.9</v>
      </c>
      <c r="M65" s="62"/>
      <c r="N65" s="62"/>
      <c r="O65" s="62">
        <f>L65*J65</f>
        <v>1217.3</v>
      </c>
      <c r="Q65" s="34" t="s">
        <v>310</v>
      </c>
    </row>
    <row r="66" spans="2:17" ht="15.75" thickBot="1" x14ac:dyDescent="0.3">
      <c r="B66" s="155"/>
      <c r="C66" s="154"/>
      <c r="D66" s="154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105">
        <v>8</v>
      </c>
      <c r="K66" s="62"/>
      <c r="L66" s="104">
        <v>15.217000000000001</v>
      </c>
      <c r="M66" s="103" t="s">
        <v>311</v>
      </c>
      <c r="N66" s="102"/>
      <c r="O66" s="62">
        <f>L66*J66</f>
        <v>121.736</v>
      </c>
      <c r="Q66" s="82" t="s">
        <v>312</v>
      </c>
    </row>
    <row r="67" spans="2:17" ht="18.75" x14ac:dyDescent="0.3">
      <c r="B67" s="29"/>
      <c r="C67" s="33"/>
      <c r="D67" s="27"/>
      <c r="E67" s="31"/>
      <c r="F67" s="27"/>
      <c r="G67" s="29"/>
      <c r="H67" s="98"/>
      <c r="I67" s="4"/>
      <c r="J67" s="43">
        <f>SUM(J64:J66)</f>
        <v>189</v>
      </c>
      <c r="K67" s="101"/>
      <c r="M67" s="100"/>
      <c r="N67" s="99"/>
      <c r="O67" s="42">
        <f>SUM(O64:O66)</f>
        <v>5234.8180000000002</v>
      </c>
      <c r="Q67" s="39">
        <f>O67/J67</f>
        <v>27.697449735449737</v>
      </c>
    </row>
    <row r="68" spans="2:17" x14ac:dyDescent="0.25">
      <c r="B68" s="29"/>
      <c r="C68" s="33"/>
      <c r="D68" s="27"/>
      <c r="E68" s="31"/>
      <c r="F68" s="27"/>
      <c r="G68" s="29"/>
      <c r="H68" s="98"/>
      <c r="I68" s="4"/>
      <c r="J68" s="6"/>
      <c r="K68" s="19"/>
      <c r="M68" s="97"/>
      <c r="N68" s="22"/>
    </row>
    <row r="69" spans="2:17" x14ac:dyDescent="0.25">
      <c r="B69" s="29"/>
      <c r="C69" s="33"/>
      <c r="D69" s="27"/>
      <c r="E69" s="31"/>
      <c r="F69" s="27"/>
      <c r="G69" s="29"/>
      <c r="H69" s="98"/>
      <c r="I69" s="4"/>
      <c r="J69" s="6"/>
      <c r="K69" s="19"/>
      <c r="M69" s="97"/>
      <c r="N69" s="22"/>
    </row>
    <row r="70" spans="2:17" x14ac:dyDescent="0.25">
      <c r="B70" s="29"/>
      <c r="C70" s="33"/>
      <c r="D70" s="27"/>
      <c r="E70" s="31"/>
      <c r="F70" s="27"/>
      <c r="G70" s="29"/>
      <c r="H70" s="98"/>
      <c r="I70" s="4"/>
      <c r="J70" s="6"/>
      <c r="K70" s="19"/>
      <c r="M70" s="97"/>
      <c r="N70" s="22"/>
    </row>
    <row r="71" spans="2:17" x14ac:dyDescent="0.25">
      <c r="B71" s="29"/>
      <c r="C71" s="33"/>
      <c r="D71" s="27"/>
      <c r="E71" s="31"/>
      <c r="F71" s="27"/>
      <c r="G71" s="29"/>
      <c r="H71" s="98"/>
      <c r="I71" s="4"/>
      <c r="J71" s="6"/>
      <c r="K71" s="19"/>
      <c r="M71" s="97"/>
      <c r="N71" s="22"/>
    </row>
    <row r="72" spans="2:17" x14ac:dyDescent="0.25">
      <c r="B72" s="29"/>
      <c r="C72" s="33"/>
      <c r="D72" s="27"/>
      <c r="E72" s="31"/>
      <c r="F72" s="27"/>
      <c r="G72" s="29"/>
      <c r="H72" s="98"/>
      <c r="I72" s="4"/>
      <c r="J72" s="6"/>
      <c r="K72" s="19"/>
      <c r="M72" s="97"/>
      <c r="N72" s="22"/>
    </row>
    <row r="73" spans="2:17" ht="15.75" thickBot="1" x14ac:dyDescent="0.3">
      <c r="B73" s="29"/>
      <c r="C73" s="33"/>
      <c r="D73" s="27"/>
      <c r="E73" s="31"/>
      <c r="F73" s="27"/>
      <c r="G73" s="29"/>
      <c r="H73" s="98"/>
      <c r="I73" s="4"/>
      <c r="J73" s="6"/>
      <c r="K73" s="19"/>
      <c r="M73" s="97"/>
      <c r="N73" s="22"/>
    </row>
    <row r="74" spans="2:17" ht="60.75" thickBot="1" x14ac:dyDescent="0.3">
      <c r="B74" s="29"/>
      <c r="C74" s="33"/>
      <c r="D74" s="27"/>
      <c r="E74" s="31"/>
      <c r="F74" s="27"/>
      <c r="G74" s="29"/>
      <c r="H74" s="88"/>
      <c r="I74" s="87"/>
      <c r="J74" s="87"/>
      <c r="K74" s="19"/>
      <c r="L74" s="21" t="s">
        <v>313</v>
      </c>
      <c r="M74" s="23"/>
      <c r="N74" s="14"/>
    </row>
    <row r="75" spans="2:17" x14ac:dyDescent="0.25">
      <c r="B75" s="190" t="s">
        <v>200</v>
      </c>
      <c r="C75" s="199" t="s">
        <v>177</v>
      </c>
      <c r="D75" s="187">
        <v>7</v>
      </c>
      <c r="E75" s="202" t="s">
        <v>314</v>
      </c>
      <c r="F75" s="187">
        <v>3</v>
      </c>
      <c r="G75" s="184" t="s">
        <v>315</v>
      </c>
      <c r="H75" s="187">
        <v>2</v>
      </c>
      <c r="I75" s="145">
        <v>100</v>
      </c>
      <c r="J75" s="1">
        <v>2</v>
      </c>
      <c r="K75" s="26" t="s">
        <v>316</v>
      </c>
      <c r="L75" s="96" t="s">
        <v>317</v>
      </c>
      <c r="M75" s="19"/>
      <c r="N75" s="14"/>
    </row>
    <row r="76" spans="2:17" x14ac:dyDescent="0.25">
      <c r="B76" s="191"/>
      <c r="C76" s="200"/>
      <c r="D76" s="188"/>
      <c r="E76" s="203"/>
      <c r="F76" s="188"/>
      <c r="G76" s="185"/>
      <c r="H76" s="188"/>
      <c r="I76" s="145" t="s">
        <v>318</v>
      </c>
      <c r="J76" s="11" t="s">
        <v>318</v>
      </c>
      <c r="K76" s="14"/>
      <c r="L76" s="18"/>
      <c r="M76" s="19"/>
      <c r="N76" s="14"/>
    </row>
    <row r="77" spans="2:17" x14ac:dyDescent="0.25">
      <c r="B77" s="191"/>
      <c r="C77" s="200"/>
      <c r="D77" s="188"/>
      <c r="E77" s="203"/>
      <c r="F77" s="188"/>
      <c r="G77" s="186"/>
      <c r="H77" s="189"/>
      <c r="I77" s="145" t="s">
        <v>318</v>
      </c>
      <c r="J77" s="11" t="s">
        <v>318</v>
      </c>
      <c r="K77" s="14"/>
      <c r="L77" s="18"/>
      <c r="M77" s="19"/>
      <c r="N77" s="14"/>
    </row>
    <row r="78" spans="2:17" x14ac:dyDescent="0.25">
      <c r="B78" s="191"/>
      <c r="C78" s="200"/>
      <c r="D78" s="188"/>
      <c r="E78" s="203"/>
      <c r="F78" s="188"/>
      <c r="G78" s="190" t="s">
        <v>319</v>
      </c>
      <c r="H78" s="187">
        <v>1</v>
      </c>
      <c r="I78" s="145">
        <v>78</v>
      </c>
      <c r="J78" s="2">
        <v>1</v>
      </c>
      <c r="K78" s="26" t="s">
        <v>320</v>
      </c>
      <c r="L78" s="95" t="s">
        <v>317</v>
      </c>
      <c r="M78" s="19"/>
      <c r="N78" s="14"/>
    </row>
    <row r="79" spans="2:17" x14ac:dyDescent="0.25">
      <c r="B79" s="191"/>
      <c r="C79" s="200"/>
      <c r="D79" s="188"/>
      <c r="E79" s="203"/>
      <c r="F79" s="188"/>
      <c r="G79" s="191"/>
      <c r="H79" s="188"/>
      <c r="I79" s="145" t="s">
        <v>318</v>
      </c>
      <c r="J79" s="10" t="s">
        <v>318</v>
      </c>
      <c r="K79" s="14"/>
      <c r="L79" s="18"/>
      <c r="M79" s="19"/>
      <c r="N79" s="14"/>
    </row>
    <row r="80" spans="2:17" x14ac:dyDescent="0.25">
      <c r="B80" s="191"/>
      <c r="C80" s="200"/>
      <c r="D80" s="188"/>
      <c r="E80" s="203"/>
      <c r="F80" s="188"/>
      <c r="G80" s="192"/>
      <c r="H80" s="189"/>
      <c r="I80" s="145" t="s">
        <v>318</v>
      </c>
      <c r="J80" s="10" t="s">
        <v>318</v>
      </c>
      <c r="K80" s="14"/>
      <c r="L80" s="18"/>
      <c r="M80" s="19"/>
      <c r="N80" s="14"/>
    </row>
    <row r="81" spans="2:14" x14ac:dyDescent="0.25">
      <c r="B81" s="191"/>
      <c r="C81" s="200"/>
      <c r="D81" s="188"/>
      <c r="E81" s="203"/>
      <c r="F81" s="188"/>
      <c r="G81" s="190" t="s">
        <v>318</v>
      </c>
      <c r="H81" s="178" t="s">
        <v>318</v>
      </c>
      <c r="I81" s="184" t="s">
        <v>318</v>
      </c>
      <c r="J81" s="184" t="s">
        <v>318</v>
      </c>
      <c r="K81" s="14"/>
      <c r="L81" s="18"/>
      <c r="M81" s="19"/>
      <c r="N81" s="14"/>
    </row>
    <row r="82" spans="2:14" x14ac:dyDescent="0.25">
      <c r="B82" s="191"/>
      <c r="C82" s="200"/>
      <c r="D82" s="188"/>
      <c r="E82" s="203"/>
      <c r="F82" s="188"/>
      <c r="G82" s="191"/>
      <c r="H82" s="179"/>
      <c r="I82" s="185"/>
      <c r="J82" s="185"/>
      <c r="K82" s="14"/>
      <c r="L82" s="18"/>
      <c r="M82" s="19"/>
      <c r="N82" s="14"/>
    </row>
    <row r="83" spans="2:14" x14ac:dyDescent="0.25">
      <c r="B83" s="191"/>
      <c r="C83" s="200"/>
      <c r="D83" s="188"/>
      <c r="E83" s="204"/>
      <c r="F83" s="189"/>
      <c r="G83" s="192"/>
      <c r="H83" s="180"/>
      <c r="I83" s="186"/>
      <c r="J83" s="186"/>
      <c r="K83" s="14"/>
      <c r="L83" s="18"/>
      <c r="M83" s="19"/>
      <c r="N83" s="14"/>
    </row>
    <row r="84" spans="2:14" x14ac:dyDescent="0.25">
      <c r="B84" s="191"/>
      <c r="C84" s="200"/>
      <c r="D84" s="188"/>
      <c r="E84" s="196" t="s">
        <v>14</v>
      </c>
      <c r="F84" s="187">
        <v>3</v>
      </c>
      <c r="G84" s="190" t="s">
        <v>178</v>
      </c>
      <c r="H84" s="187">
        <v>3</v>
      </c>
      <c r="I84" s="145">
        <v>80</v>
      </c>
      <c r="J84" s="3">
        <v>3</v>
      </c>
      <c r="K84" s="26"/>
      <c r="L84" s="95" t="s">
        <v>317</v>
      </c>
      <c r="M84" s="19"/>
      <c r="N84" s="14"/>
    </row>
    <row r="85" spans="2:14" x14ac:dyDescent="0.25">
      <c r="B85" s="191"/>
      <c r="C85" s="200"/>
      <c r="D85" s="188"/>
      <c r="E85" s="197"/>
      <c r="F85" s="188"/>
      <c r="G85" s="191"/>
      <c r="H85" s="188"/>
      <c r="I85" s="145" t="s">
        <v>318</v>
      </c>
      <c r="J85" s="5" t="s">
        <v>318</v>
      </c>
      <c r="K85" s="14"/>
      <c r="L85" s="18"/>
      <c r="M85" s="19"/>
      <c r="N85" s="14"/>
    </row>
    <row r="86" spans="2:14" x14ac:dyDescent="0.25">
      <c r="B86" s="191"/>
      <c r="C86" s="200"/>
      <c r="D86" s="188"/>
      <c r="E86" s="197"/>
      <c r="F86" s="188"/>
      <c r="G86" s="192"/>
      <c r="H86" s="189"/>
      <c r="I86" s="145" t="s">
        <v>318</v>
      </c>
      <c r="J86" s="5" t="s">
        <v>318</v>
      </c>
      <c r="K86" s="14"/>
      <c r="L86" s="18"/>
      <c r="M86" s="19"/>
      <c r="N86" s="14"/>
    </row>
    <row r="87" spans="2:14" x14ac:dyDescent="0.25">
      <c r="B87" s="191"/>
      <c r="C87" s="200"/>
      <c r="D87" s="188"/>
      <c r="E87" s="197"/>
      <c r="F87" s="188"/>
      <c r="G87" s="190" t="s">
        <v>318</v>
      </c>
      <c r="H87" s="178" t="s">
        <v>318</v>
      </c>
      <c r="I87" s="184" t="s">
        <v>318</v>
      </c>
      <c r="J87" s="184" t="s">
        <v>318</v>
      </c>
      <c r="K87" s="14"/>
      <c r="L87" s="18"/>
      <c r="M87" s="19"/>
      <c r="N87" s="14"/>
    </row>
    <row r="88" spans="2:14" x14ac:dyDescent="0.25">
      <c r="B88" s="191"/>
      <c r="C88" s="200"/>
      <c r="D88" s="188"/>
      <c r="E88" s="197"/>
      <c r="F88" s="188"/>
      <c r="G88" s="191"/>
      <c r="H88" s="179"/>
      <c r="I88" s="185"/>
      <c r="J88" s="185"/>
      <c r="K88" s="14"/>
      <c r="L88" s="18"/>
      <c r="M88" s="19"/>
      <c r="N88" s="14"/>
    </row>
    <row r="89" spans="2:14" x14ac:dyDescent="0.25">
      <c r="B89" s="191"/>
      <c r="C89" s="200"/>
      <c r="D89" s="188"/>
      <c r="E89" s="197"/>
      <c r="F89" s="188"/>
      <c r="G89" s="192"/>
      <c r="H89" s="180"/>
      <c r="I89" s="186"/>
      <c r="J89" s="186"/>
      <c r="K89" s="14"/>
      <c r="L89" s="18"/>
      <c r="M89" s="19"/>
      <c r="N89" s="14"/>
    </row>
    <row r="90" spans="2:14" x14ac:dyDescent="0.25">
      <c r="B90" s="191"/>
      <c r="C90" s="200"/>
      <c r="D90" s="188"/>
      <c r="E90" s="197"/>
      <c r="F90" s="188"/>
      <c r="G90" s="190" t="s">
        <v>318</v>
      </c>
      <c r="H90" s="178" t="s">
        <v>318</v>
      </c>
      <c r="I90" s="181" t="s">
        <v>318</v>
      </c>
      <c r="J90" s="184" t="s">
        <v>318</v>
      </c>
      <c r="K90" s="14"/>
      <c r="L90" s="18"/>
      <c r="M90" s="19"/>
      <c r="N90" s="14"/>
    </row>
    <row r="91" spans="2:14" x14ac:dyDescent="0.25">
      <c r="B91" s="191"/>
      <c r="C91" s="200"/>
      <c r="D91" s="188"/>
      <c r="E91" s="197"/>
      <c r="F91" s="188"/>
      <c r="G91" s="191"/>
      <c r="H91" s="179"/>
      <c r="I91" s="182"/>
      <c r="J91" s="185"/>
      <c r="K91" s="14"/>
      <c r="L91" s="18"/>
      <c r="M91" s="19"/>
      <c r="N91" s="14"/>
    </row>
    <row r="92" spans="2:14" x14ac:dyDescent="0.25">
      <c r="B92" s="191"/>
      <c r="C92" s="200"/>
      <c r="D92" s="188"/>
      <c r="E92" s="197"/>
      <c r="F92" s="188"/>
      <c r="G92" s="192"/>
      <c r="H92" s="180"/>
      <c r="I92" s="183"/>
      <c r="J92" s="186"/>
      <c r="K92" s="14"/>
      <c r="L92" s="18"/>
      <c r="M92" s="19"/>
      <c r="N92" s="14"/>
    </row>
    <row r="93" spans="2:14" x14ac:dyDescent="0.25">
      <c r="B93" s="191"/>
      <c r="C93" s="200"/>
      <c r="D93" s="188"/>
      <c r="E93" s="196" t="s">
        <v>192</v>
      </c>
      <c r="F93" s="187">
        <v>1</v>
      </c>
      <c r="G93" s="190" t="s">
        <v>318</v>
      </c>
      <c r="H93" s="187">
        <v>1</v>
      </c>
      <c r="I93" s="4">
        <v>95</v>
      </c>
      <c r="J93" s="6">
        <v>1</v>
      </c>
      <c r="K93" s="26" t="s">
        <v>321</v>
      </c>
      <c r="L93" s="95" t="s">
        <v>317</v>
      </c>
      <c r="M93" s="19"/>
      <c r="N93" s="14"/>
    </row>
    <row r="94" spans="2:14" x14ac:dyDescent="0.25">
      <c r="B94" s="191"/>
      <c r="C94" s="200"/>
      <c r="D94" s="188"/>
      <c r="E94" s="197"/>
      <c r="F94" s="188"/>
      <c r="G94" s="191"/>
      <c r="H94" s="188"/>
      <c r="I94" s="9" t="s">
        <v>318</v>
      </c>
      <c r="J94" s="10" t="s">
        <v>318</v>
      </c>
      <c r="K94" s="14"/>
      <c r="L94" s="18"/>
      <c r="M94" s="19"/>
      <c r="N94" s="14"/>
    </row>
    <row r="95" spans="2:14" x14ac:dyDescent="0.25">
      <c r="B95" s="191"/>
      <c r="C95" s="200"/>
      <c r="D95" s="188"/>
      <c r="E95" s="197"/>
      <c r="F95" s="188"/>
      <c r="G95" s="192"/>
      <c r="H95" s="189"/>
      <c r="I95" s="9" t="s">
        <v>318</v>
      </c>
      <c r="J95" s="10" t="s">
        <v>318</v>
      </c>
      <c r="K95" s="14"/>
      <c r="L95" s="18"/>
      <c r="M95" s="19"/>
      <c r="N95" s="14"/>
    </row>
    <row r="96" spans="2:14" x14ac:dyDescent="0.25">
      <c r="B96" s="191"/>
      <c r="C96" s="200"/>
      <c r="D96" s="188"/>
      <c r="E96" s="197"/>
      <c r="F96" s="188"/>
      <c r="G96" s="190" t="s">
        <v>318</v>
      </c>
      <c r="H96" s="178" t="s">
        <v>318</v>
      </c>
      <c r="I96" s="184" t="s">
        <v>318</v>
      </c>
      <c r="J96" s="184" t="s">
        <v>318</v>
      </c>
      <c r="K96" s="14"/>
      <c r="L96" s="18"/>
      <c r="M96" s="19"/>
      <c r="N96" s="14"/>
    </row>
    <row r="97" spans="2:14" x14ac:dyDescent="0.25">
      <c r="B97" s="191"/>
      <c r="C97" s="200"/>
      <c r="D97" s="188"/>
      <c r="E97" s="197"/>
      <c r="F97" s="188"/>
      <c r="G97" s="191"/>
      <c r="H97" s="179"/>
      <c r="I97" s="185"/>
      <c r="J97" s="185"/>
      <c r="K97" s="14"/>
      <c r="L97" s="18"/>
      <c r="M97" s="19"/>
      <c r="N97" s="14"/>
    </row>
    <row r="98" spans="2:14" x14ac:dyDescent="0.25">
      <c r="B98" s="191"/>
      <c r="C98" s="200"/>
      <c r="D98" s="188"/>
      <c r="E98" s="197"/>
      <c r="F98" s="188"/>
      <c r="G98" s="192"/>
      <c r="H98" s="180"/>
      <c r="I98" s="186"/>
      <c r="J98" s="186"/>
      <c r="K98" s="14"/>
      <c r="L98" s="18"/>
      <c r="M98" s="19"/>
      <c r="N98" s="14"/>
    </row>
    <row r="99" spans="2:14" x14ac:dyDescent="0.25">
      <c r="B99" s="191"/>
      <c r="C99" s="200"/>
      <c r="D99" s="188"/>
      <c r="E99" s="197"/>
      <c r="F99" s="188"/>
      <c r="G99" s="190" t="s">
        <v>318</v>
      </c>
      <c r="H99" s="178" t="s">
        <v>318</v>
      </c>
      <c r="I99" s="184" t="s">
        <v>318</v>
      </c>
      <c r="J99" s="184" t="s">
        <v>318</v>
      </c>
      <c r="K99" s="14"/>
      <c r="L99" s="18"/>
      <c r="M99" s="19"/>
      <c r="N99" s="14"/>
    </row>
    <row r="100" spans="2:14" x14ac:dyDescent="0.25">
      <c r="B100" s="191"/>
      <c r="C100" s="200"/>
      <c r="D100" s="188"/>
      <c r="E100" s="197"/>
      <c r="F100" s="188"/>
      <c r="G100" s="191"/>
      <c r="H100" s="179"/>
      <c r="I100" s="185"/>
      <c r="J100" s="185"/>
      <c r="K100" s="14"/>
      <c r="L100" s="18"/>
      <c r="M100" s="19"/>
      <c r="N100" s="14"/>
    </row>
    <row r="101" spans="2:14" x14ac:dyDescent="0.25">
      <c r="B101" s="192"/>
      <c r="C101" s="201"/>
      <c r="D101" s="189"/>
      <c r="E101" s="198"/>
      <c r="F101" s="189"/>
      <c r="G101" s="192"/>
      <c r="H101" s="180"/>
      <c r="I101" s="186"/>
      <c r="J101" s="186"/>
      <c r="K101" s="14"/>
      <c r="L101" s="18"/>
      <c r="M101" s="19"/>
      <c r="N101" s="14"/>
    </row>
    <row r="105" spans="2:14" ht="15.75" x14ac:dyDescent="0.25">
      <c r="B105" s="24"/>
    </row>
  </sheetData>
  <mergeCells count="116"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E23-7487-4B8A-BCCA-27FF60678962}">
  <sheetPr>
    <tabColor rgb="FFFF0000"/>
  </sheetPr>
  <dimension ref="A1:Q155"/>
  <sheetViews>
    <sheetView tabSelected="1" zoomScaleNormal="100" workbookViewId="0">
      <pane ySplit="4" topLeftCell="A5" activePane="bottomLeft" state="frozen"/>
      <selection pane="bottomLeft" sqref="A1:F4"/>
    </sheetView>
  </sheetViews>
  <sheetFormatPr defaultRowHeight="15" x14ac:dyDescent="0.25"/>
  <cols>
    <col min="1" max="1" width="11.28515625" customWidth="1"/>
    <col min="2" max="2" width="13.5703125" customWidth="1"/>
    <col min="3" max="3" width="16.85546875" customWidth="1"/>
    <col min="4" max="4" width="15" customWidth="1"/>
    <col min="5" max="5" width="11.42578125" customWidth="1"/>
    <col min="6" max="6" width="20.42578125" style="17" customWidth="1"/>
    <col min="10" max="10" width="15.42578125" bestFit="1" customWidth="1"/>
  </cols>
  <sheetData>
    <row r="1" spans="1:7" x14ac:dyDescent="0.25">
      <c r="A1" s="222" t="s">
        <v>322</v>
      </c>
      <c r="B1" s="223"/>
      <c r="C1" s="223"/>
      <c r="D1" s="223"/>
      <c r="E1" s="223"/>
      <c r="F1" s="224"/>
    </row>
    <row r="2" spans="1:7" x14ac:dyDescent="0.25">
      <c r="A2" s="225"/>
      <c r="B2" s="226"/>
      <c r="C2" s="226"/>
      <c r="D2" s="226"/>
      <c r="E2" s="226"/>
      <c r="F2" s="227"/>
    </row>
    <row r="3" spans="1:7" x14ac:dyDescent="0.25">
      <c r="A3" s="225"/>
      <c r="B3" s="226"/>
      <c r="C3" s="226"/>
      <c r="D3" s="226"/>
      <c r="E3" s="226"/>
      <c r="F3" s="227"/>
    </row>
    <row r="4" spans="1:7" x14ac:dyDescent="0.25">
      <c r="A4" s="228"/>
      <c r="B4" s="229"/>
      <c r="C4" s="229"/>
      <c r="D4" s="229"/>
      <c r="E4" s="229"/>
      <c r="F4" s="230"/>
    </row>
    <row r="6" spans="1:7" ht="23.25" customHeight="1" x14ac:dyDescent="0.35">
      <c r="A6" s="231" t="s">
        <v>323</v>
      </c>
      <c r="B6" s="232"/>
      <c r="C6" s="232"/>
      <c r="D6" s="232"/>
      <c r="E6" s="232"/>
      <c r="F6" s="233"/>
    </row>
    <row r="8" spans="1:7" ht="14.45" customHeight="1" x14ac:dyDescent="0.25">
      <c r="A8" s="234" t="s">
        <v>0</v>
      </c>
      <c r="B8" s="234" t="s">
        <v>1</v>
      </c>
      <c r="C8" s="234" t="s">
        <v>2</v>
      </c>
      <c r="D8" s="234" t="s">
        <v>3</v>
      </c>
      <c r="E8" s="235" t="s">
        <v>324</v>
      </c>
      <c r="F8" s="238" t="s">
        <v>325</v>
      </c>
    </row>
    <row r="9" spans="1:7" ht="21" x14ac:dyDescent="0.35">
      <c r="A9" s="234"/>
      <c r="B9" s="234"/>
      <c r="C9" s="234"/>
      <c r="D9" s="234"/>
      <c r="E9" s="236"/>
      <c r="F9" s="238"/>
      <c r="G9" s="134"/>
    </row>
    <row r="10" spans="1:7" ht="14.1" customHeight="1" x14ac:dyDescent="0.25">
      <c r="A10" s="234"/>
      <c r="B10" s="234"/>
      <c r="C10" s="234"/>
      <c r="D10" s="234"/>
      <c r="E10" s="237"/>
      <c r="F10" s="238"/>
    </row>
    <row r="11" spans="1:7" x14ac:dyDescent="0.25">
      <c r="A11" s="155" t="s">
        <v>12</v>
      </c>
      <c r="B11" s="155" t="s">
        <v>13</v>
      </c>
      <c r="C11" s="158" t="s">
        <v>14</v>
      </c>
      <c r="D11" s="158" t="s">
        <v>15</v>
      </c>
      <c r="E11" s="141">
        <v>85</v>
      </c>
      <c r="F11" s="61">
        <v>5.3</v>
      </c>
    </row>
    <row r="12" spans="1:7" x14ac:dyDescent="0.25">
      <c r="A12" s="155"/>
      <c r="B12" s="155"/>
      <c r="C12" s="158"/>
      <c r="D12" s="158"/>
      <c r="E12" s="141">
        <v>110</v>
      </c>
      <c r="F12" s="61">
        <v>5.4</v>
      </c>
    </row>
    <row r="13" spans="1:7" x14ac:dyDescent="0.25">
      <c r="A13" s="155"/>
      <c r="B13" s="155"/>
      <c r="C13" s="158"/>
      <c r="D13" s="158"/>
      <c r="E13" s="141">
        <v>150</v>
      </c>
      <c r="F13" s="61">
        <v>6.9</v>
      </c>
    </row>
    <row r="14" spans="1:7" x14ac:dyDescent="0.25">
      <c r="A14" s="155"/>
      <c r="B14" s="155"/>
      <c r="C14" s="158"/>
      <c r="D14" s="155" t="s">
        <v>326</v>
      </c>
      <c r="E14" s="141">
        <v>96</v>
      </c>
      <c r="F14" s="61">
        <v>5.8</v>
      </c>
    </row>
    <row r="15" spans="1:7" x14ac:dyDescent="0.25">
      <c r="A15" s="155"/>
      <c r="B15" s="155"/>
      <c r="C15" s="158"/>
      <c r="D15" s="155"/>
      <c r="E15" s="141">
        <v>110</v>
      </c>
      <c r="F15" s="61">
        <v>6</v>
      </c>
    </row>
    <row r="16" spans="1:7" ht="15.75" thickBot="1" x14ac:dyDescent="0.3">
      <c r="A16" s="155"/>
      <c r="B16" s="155"/>
      <c r="C16" s="158"/>
      <c r="D16" s="155"/>
      <c r="E16" s="141">
        <v>150</v>
      </c>
      <c r="F16" s="61">
        <v>7.4</v>
      </c>
    </row>
    <row r="17" spans="1:6" ht="15.75" thickBot="1" x14ac:dyDescent="0.3">
      <c r="A17" s="155"/>
      <c r="B17" s="155"/>
      <c r="C17" s="158"/>
      <c r="D17" s="155" t="s">
        <v>327</v>
      </c>
      <c r="E17" s="141">
        <v>85</v>
      </c>
      <c r="F17" s="61">
        <v>5.5</v>
      </c>
    </row>
    <row r="18" spans="1:6" x14ac:dyDescent="0.25">
      <c r="A18" s="155"/>
      <c r="B18" s="155"/>
      <c r="C18" s="158"/>
      <c r="D18" s="155"/>
      <c r="E18" s="141">
        <v>110</v>
      </c>
      <c r="F18" s="61">
        <v>5.6</v>
      </c>
    </row>
    <row r="19" spans="1:6" x14ac:dyDescent="0.25">
      <c r="A19" s="155"/>
      <c r="B19" s="155"/>
      <c r="C19" s="155" t="s">
        <v>328</v>
      </c>
      <c r="D19" s="155" t="s">
        <v>214</v>
      </c>
      <c r="E19" s="141">
        <v>85</v>
      </c>
      <c r="F19" s="61">
        <v>5.2</v>
      </c>
    </row>
    <row r="20" spans="1:6" ht="15.75" thickBot="1" x14ac:dyDescent="0.3">
      <c r="A20" s="155"/>
      <c r="B20" s="155"/>
      <c r="C20" s="155"/>
      <c r="D20" s="155"/>
      <c r="E20" s="141">
        <v>110</v>
      </c>
      <c r="F20" s="61">
        <v>5.3</v>
      </c>
    </row>
    <row r="21" spans="1:6" ht="15.75" thickBot="1" x14ac:dyDescent="0.3">
      <c r="A21" s="155"/>
      <c r="B21" s="155"/>
      <c r="C21" s="155"/>
      <c r="D21" s="155" t="s">
        <v>329</v>
      </c>
      <c r="E21" s="75">
        <v>59</v>
      </c>
      <c r="F21" s="61">
        <v>5.0999999999999996</v>
      </c>
    </row>
    <row r="22" spans="1:6" x14ac:dyDescent="0.25">
      <c r="A22" s="155"/>
      <c r="B22" s="155"/>
      <c r="C22" s="155"/>
      <c r="D22" s="155"/>
      <c r="E22" s="75">
        <v>70</v>
      </c>
      <c r="F22" s="61">
        <v>5</v>
      </c>
    </row>
    <row r="23" spans="1:6" x14ac:dyDescent="0.25">
      <c r="A23" s="155"/>
      <c r="B23" s="155"/>
      <c r="C23" s="155"/>
      <c r="D23" s="155"/>
      <c r="E23" s="75">
        <v>85</v>
      </c>
      <c r="F23" s="61">
        <v>5</v>
      </c>
    </row>
    <row r="24" spans="1:6" x14ac:dyDescent="0.25">
      <c r="A24" s="155"/>
      <c r="B24" s="155"/>
      <c r="C24" s="155"/>
      <c r="D24" s="155" t="s">
        <v>330</v>
      </c>
      <c r="E24" s="137">
        <v>70</v>
      </c>
      <c r="F24" s="61">
        <v>5.4</v>
      </c>
    </row>
    <row r="25" spans="1:6" x14ac:dyDescent="0.25">
      <c r="A25" s="155"/>
      <c r="B25" s="155"/>
      <c r="C25" s="155"/>
      <c r="D25" s="155"/>
      <c r="E25" s="137">
        <v>85</v>
      </c>
      <c r="F25" s="61">
        <v>5.6</v>
      </c>
    </row>
    <row r="26" spans="1:6" x14ac:dyDescent="0.25">
      <c r="A26" s="155"/>
      <c r="B26" s="155"/>
      <c r="C26" s="155"/>
      <c r="D26" s="155"/>
      <c r="E26" s="137">
        <v>110</v>
      </c>
      <c r="F26" s="61">
        <v>5.6</v>
      </c>
    </row>
    <row r="27" spans="1:6" x14ac:dyDescent="0.25">
      <c r="A27" s="155"/>
      <c r="B27" s="155"/>
      <c r="C27" s="155" t="s">
        <v>331</v>
      </c>
      <c r="D27" s="155">
        <v>2008</v>
      </c>
      <c r="E27" s="48">
        <v>74</v>
      </c>
      <c r="F27" s="61">
        <v>5.7</v>
      </c>
    </row>
    <row r="28" spans="1:6" ht="15.75" thickBot="1" x14ac:dyDescent="0.3">
      <c r="A28" s="155"/>
      <c r="B28" s="155"/>
      <c r="C28" s="155"/>
      <c r="D28" s="155"/>
      <c r="E28" s="48">
        <v>96</v>
      </c>
      <c r="F28" s="61">
        <v>6.2</v>
      </c>
    </row>
    <row r="29" spans="1:6" ht="15.75" thickBot="1" x14ac:dyDescent="0.3">
      <c r="A29" s="155"/>
      <c r="B29" s="155"/>
      <c r="C29" s="155"/>
      <c r="D29" s="50">
        <v>3008</v>
      </c>
      <c r="E29" s="48">
        <v>96</v>
      </c>
      <c r="F29" s="61">
        <v>6.1</v>
      </c>
    </row>
    <row r="30" spans="1:6" ht="15.75" thickBot="1" x14ac:dyDescent="0.3">
      <c r="A30" s="155"/>
      <c r="B30" s="155"/>
      <c r="C30" s="155"/>
      <c r="D30" s="50"/>
      <c r="E30" s="48">
        <v>96</v>
      </c>
      <c r="F30" s="61">
        <v>6.2</v>
      </c>
    </row>
    <row r="31" spans="1:6" x14ac:dyDescent="0.25">
      <c r="A31" s="29"/>
      <c r="B31" s="33"/>
      <c r="C31" s="31"/>
      <c r="D31" s="29"/>
      <c r="E31" s="44"/>
      <c r="F31" s="20"/>
    </row>
    <row r="32" spans="1:6" ht="15.75" customHeight="1" x14ac:dyDescent="0.25">
      <c r="A32" s="234" t="s">
        <v>0</v>
      </c>
      <c r="B32" s="234" t="s">
        <v>1</v>
      </c>
      <c r="C32" s="234" t="s">
        <v>2</v>
      </c>
      <c r="D32" s="234" t="s">
        <v>3</v>
      </c>
      <c r="E32" s="235" t="s">
        <v>324</v>
      </c>
      <c r="F32" s="238" t="s">
        <v>325</v>
      </c>
    </row>
    <row r="33" spans="1:6" x14ac:dyDescent="0.25">
      <c r="A33" s="234"/>
      <c r="B33" s="234"/>
      <c r="C33" s="234"/>
      <c r="D33" s="234"/>
      <c r="E33" s="236"/>
      <c r="F33" s="238"/>
    </row>
    <row r="34" spans="1:6" x14ac:dyDescent="0.25">
      <c r="A34" s="234"/>
      <c r="B34" s="234"/>
      <c r="C34" s="234"/>
      <c r="D34" s="234"/>
      <c r="E34" s="237"/>
      <c r="F34" s="238"/>
    </row>
    <row r="35" spans="1:6" x14ac:dyDescent="0.25">
      <c r="A35" s="155" t="s">
        <v>12</v>
      </c>
      <c r="B35" s="155" t="s">
        <v>80</v>
      </c>
      <c r="C35" s="155" t="s">
        <v>14</v>
      </c>
      <c r="D35" s="155" t="s">
        <v>22</v>
      </c>
      <c r="E35" s="48">
        <v>90</v>
      </c>
      <c r="F35" s="61">
        <v>4.8</v>
      </c>
    </row>
    <row r="36" spans="1:6" x14ac:dyDescent="0.25">
      <c r="A36" s="155"/>
      <c r="B36" s="155"/>
      <c r="C36" s="155"/>
      <c r="D36" s="155"/>
      <c r="E36" s="48">
        <v>110</v>
      </c>
      <c r="F36" s="61">
        <v>4.9000000000000004</v>
      </c>
    </row>
    <row r="37" spans="1:6" x14ac:dyDescent="0.25">
      <c r="A37" s="155"/>
      <c r="B37" s="155"/>
      <c r="C37" s="155"/>
      <c r="D37" s="155"/>
      <c r="E37" s="48">
        <v>142</v>
      </c>
      <c r="F37" s="61">
        <v>5.7</v>
      </c>
    </row>
    <row r="38" spans="1:6" x14ac:dyDescent="0.25">
      <c r="A38" s="155"/>
      <c r="B38" s="155"/>
      <c r="C38" s="155"/>
      <c r="D38" s="155" t="s">
        <v>15</v>
      </c>
      <c r="E38" s="48">
        <v>85</v>
      </c>
      <c r="F38" s="61">
        <v>4.3</v>
      </c>
    </row>
    <row r="39" spans="1:6" ht="15.75" thickBot="1" x14ac:dyDescent="0.3">
      <c r="A39" s="155"/>
      <c r="B39" s="155"/>
      <c r="C39" s="155"/>
      <c r="D39" s="155"/>
      <c r="E39" s="48">
        <v>110</v>
      </c>
      <c r="F39" s="61">
        <v>4.5999999999999996</v>
      </c>
    </row>
    <row r="40" spans="1:6" ht="15.75" thickBot="1" x14ac:dyDescent="0.3">
      <c r="A40" s="155"/>
      <c r="B40" s="155"/>
      <c r="C40" s="155"/>
      <c r="D40" s="155" t="s">
        <v>93</v>
      </c>
      <c r="E40" s="48">
        <v>81</v>
      </c>
      <c r="F40" s="61">
        <v>4.2</v>
      </c>
    </row>
    <row r="41" spans="1:6" x14ac:dyDescent="0.25">
      <c r="A41" s="155"/>
      <c r="B41" s="155"/>
      <c r="C41" s="155"/>
      <c r="D41" s="155"/>
      <c r="E41" s="48">
        <v>85</v>
      </c>
      <c r="F41" s="61">
        <v>4.5</v>
      </c>
    </row>
    <row r="42" spans="1:6" x14ac:dyDescent="0.25">
      <c r="A42" s="155"/>
      <c r="B42" s="155"/>
      <c r="C42" s="155"/>
      <c r="D42" s="155"/>
      <c r="E42" s="48">
        <v>110</v>
      </c>
      <c r="F42" s="61">
        <v>5.3</v>
      </c>
    </row>
    <row r="43" spans="1:6" x14ac:dyDescent="0.25">
      <c r="A43" s="155"/>
      <c r="B43" s="155"/>
      <c r="C43" s="155" t="s">
        <v>332</v>
      </c>
      <c r="D43" s="155" t="s">
        <v>333</v>
      </c>
      <c r="E43" s="48">
        <v>145</v>
      </c>
      <c r="F43" s="61">
        <v>6</v>
      </c>
    </row>
    <row r="44" spans="1:6" ht="15.75" thickBot="1" x14ac:dyDescent="0.3">
      <c r="A44" s="155"/>
      <c r="B44" s="155"/>
      <c r="C44" s="155"/>
      <c r="D44" s="155"/>
      <c r="E44" s="48">
        <v>173</v>
      </c>
      <c r="F44" s="61">
        <v>6.3</v>
      </c>
    </row>
    <row r="45" spans="1:6" ht="15.75" thickBot="1" x14ac:dyDescent="0.3">
      <c r="A45" s="155"/>
      <c r="B45" s="155"/>
      <c r="C45" s="155"/>
      <c r="D45" s="216" t="s">
        <v>334</v>
      </c>
      <c r="E45" s="48">
        <v>140</v>
      </c>
      <c r="F45" s="61">
        <v>5.9</v>
      </c>
    </row>
    <row r="46" spans="1:6" ht="15.75" thickBot="1" x14ac:dyDescent="0.3">
      <c r="A46" s="155"/>
      <c r="B46" s="155"/>
      <c r="C46" s="155"/>
      <c r="D46" s="217"/>
      <c r="E46" s="48">
        <v>147</v>
      </c>
      <c r="F46" s="61">
        <v>5.9</v>
      </c>
    </row>
    <row r="47" spans="1:6" ht="15.75" thickBot="1" x14ac:dyDescent="0.3">
      <c r="A47" s="155"/>
      <c r="B47" s="155"/>
      <c r="C47" s="155"/>
      <c r="D47" s="50" t="s">
        <v>335</v>
      </c>
      <c r="E47" s="48">
        <v>173</v>
      </c>
      <c r="F47" s="61">
        <v>6.9</v>
      </c>
    </row>
    <row r="48" spans="1:6" ht="15.75" thickBot="1" x14ac:dyDescent="0.3">
      <c r="A48" s="155"/>
      <c r="B48" s="155"/>
      <c r="C48" s="155" t="s">
        <v>328</v>
      </c>
      <c r="D48" s="155" t="s">
        <v>214</v>
      </c>
      <c r="E48" s="48">
        <v>85</v>
      </c>
      <c r="F48" s="61">
        <v>4.3</v>
      </c>
    </row>
    <row r="49" spans="1:6" ht="15.75" thickBot="1" x14ac:dyDescent="0.3">
      <c r="A49" s="155"/>
      <c r="B49" s="155"/>
      <c r="C49" s="155"/>
      <c r="D49" s="155"/>
      <c r="E49" s="48">
        <v>110</v>
      </c>
      <c r="F49" s="61">
        <v>4.5</v>
      </c>
    </row>
    <row r="50" spans="1:6" ht="15.75" thickBot="1" x14ac:dyDescent="0.3">
      <c r="A50" s="155"/>
      <c r="B50" s="155"/>
      <c r="C50" s="155"/>
      <c r="D50" s="155" t="s">
        <v>202</v>
      </c>
      <c r="E50" s="48">
        <v>110</v>
      </c>
      <c r="F50" s="61">
        <v>4.9000000000000004</v>
      </c>
    </row>
    <row r="51" spans="1:6" ht="15.75" thickBot="1" x14ac:dyDescent="0.3">
      <c r="A51" s="155"/>
      <c r="B51" s="155"/>
      <c r="C51" s="155"/>
      <c r="D51" s="155"/>
      <c r="E51" s="48">
        <v>142</v>
      </c>
      <c r="F51" s="61">
        <v>5.9</v>
      </c>
    </row>
    <row r="52" spans="1:6" ht="15.75" thickBot="1" x14ac:dyDescent="0.3">
      <c r="A52" s="155"/>
      <c r="B52" s="155"/>
      <c r="C52" s="155"/>
      <c r="D52" s="155" t="s">
        <v>336</v>
      </c>
      <c r="E52" s="48">
        <v>110</v>
      </c>
      <c r="F52" s="61">
        <v>5.4</v>
      </c>
    </row>
    <row r="53" spans="1:6" ht="15.75" thickBot="1" x14ac:dyDescent="0.3">
      <c r="A53" s="155"/>
      <c r="B53" s="155"/>
      <c r="C53" s="155"/>
      <c r="D53" s="155"/>
      <c r="E53" s="48">
        <v>142</v>
      </c>
      <c r="F53" s="61">
        <v>6.2</v>
      </c>
    </row>
    <row r="54" spans="1:6" ht="15.75" thickBot="1" x14ac:dyDescent="0.3">
      <c r="A54" s="89"/>
      <c r="B54" s="89"/>
      <c r="C54" s="90"/>
      <c r="D54" s="89"/>
      <c r="E54" s="7"/>
      <c r="F54" s="91"/>
    </row>
    <row r="55" spans="1:6" ht="15.75" customHeight="1" thickBot="1" x14ac:dyDescent="0.3">
      <c r="A55" s="234" t="s">
        <v>0</v>
      </c>
      <c r="B55" s="234" t="s">
        <v>1</v>
      </c>
      <c r="C55" s="234" t="s">
        <v>2</v>
      </c>
      <c r="D55" s="234" t="s">
        <v>3</v>
      </c>
      <c r="E55" s="235" t="s">
        <v>324</v>
      </c>
      <c r="F55" s="238" t="s">
        <v>337</v>
      </c>
    </row>
    <row r="56" spans="1:6" ht="15.75" thickBot="1" x14ac:dyDescent="0.3">
      <c r="A56" s="234"/>
      <c r="B56" s="234"/>
      <c r="C56" s="234"/>
      <c r="D56" s="234"/>
      <c r="E56" s="236"/>
      <c r="F56" s="238"/>
    </row>
    <row r="57" spans="1:6" ht="19.5" customHeight="1" thickBot="1" x14ac:dyDescent="0.3">
      <c r="A57" s="234"/>
      <c r="B57" s="234"/>
      <c r="C57" s="234"/>
      <c r="D57" s="234"/>
      <c r="E57" s="237"/>
      <c r="F57" s="238"/>
    </row>
    <row r="58" spans="1:6" ht="19.5" customHeight="1" thickBot="1" x14ac:dyDescent="0.3">
      <c r="A58" s="216" t="s">
        <v>12</v>
      </c>
      <c r="B58" s="216" t="s">
        <v>144</v>
      </c>
      <c r="C58" s="216" t="s">
        <v>36</v>
      </c>
      <c r="D58" s="148" t="s">
        <v>338</v>
      </c>
      <c r="E58" s="149">
        <v>165</v>
      </c>
      <c r="F58" s="150">
        <v>13.5</v>
      </c>
    </row>
    <row r="59" spans="1:6" ht="19.5" customHeight="1" thickBot="1" x14ac:dyDescent="0.3">
      <c r="A59" s="217"/>
      <c r="B59" s="217"/>
      <c r="C59" s="217"/>
      <c r="D59" s="148" t="s">
        <v>339</v>
      </c>
      <c r="E59" s="149">
        <v>136</v>
      </c>
      <c r="F59" s="150">
        <v>18.100000000000001</v>
      </c>
    </row>
    <row r="60" spans="1:6" ht="15.75" thickBot="1" x14ac:dyDescent="0.3">
      <c r="A60" s="217"/>
      <c r="B60" s="217"/>
      <c r="C60" s="218"/>
      <c r="D60" s="136" t="s">
        <v>340</v>
      </c>
      <c r="E60" s="48">
        <v>165</v>
      </c>
      <c r="F60" s="61">
        <v>13.4</v>
      </c>
    </row>
    <row r="61" spans="1:6" ht="15.75" thickBot="1" x14ac:dyDescent="0.3">
      <c r="A61" s="217"/>
      <c r="B61" s="217"/>
      <c r="C61" s="216" t="s">
        <v>14</v>
      </c>
      <c r="D61" s="216" t="s">
        <v>341</v>
      </c>
      <c r="E61" s="48">
        <v>140</v>
      </c>
      <c r="F61" s="61">
        <v>16.399999999999999</v>
      </c>
    </row>
    <row r="62" spans="1:6" ht="15.75" thickBot="1" x14ac:dyDescent="0.3">
      <c r="A62" s="217"/>
      <c r="B62" s="217"/>
      <c r="C62" s="217"/>
      <c r="D62" s="217"/>
      <c r="E62" s="48">
        <v>210</v>
      </c>
      <c r="F62" s="61">
        <v>16</v>
      </c>
    </row>
    <row r="63" spans="1:6" ht="15.75" thickBot="1" x14ac:dyDescent="0.3">
      <c r="A63" s="217"/>
      <c r="B63" s="217"/>
      <c r="C63" s="217"/>
      <c r="D63" s="50" t="s">
        <v>157</v>
      </c>
      <c r="E63" s="48">
        <v>150</v>
      </c>
      <c r="F63" s="61">
        <v>15.3</v>
      </c>
    </row>
    <row r="64" spans="1:6" ht="15.75" thickBot="1" x14ac:dyDescent="0.3">
      <c r="A64" s="217"/>
      <c r="B64" s="217"/>
      <c r="C64" s="218"/>
      <c r="D64" s="50" t="s">
        <v>342</v>
      </c>
      <c r="E64" s="48">
        <v>220</v>
      </c>
      <c r="F64" s="61">
        <v>15.9</v>
      </c>
    </row>
    <row r="65" spans="1:6" ht="15.75" thickBot="1" x14ac:dyDescent="0.3">
      <c r="A65" s="217"/>
      <c r="B65" s="217"/>
      <c r="C65" s="216" t="s">
        <v>164</v>
      </c>
      <c r="D65" s="216" t="s">
        <v>343</v>
      </c>
      <c r="E65" s="48">
        <v>220</v>
      </c>
      <c r="F65" s="61">
        <v>12.7</v>
      </c>
    </row>
    <row r="66" spans="1:6" ht="15.75" thickBot="1" x14ac:dyDescent="0.3">
      <c r="A66" s="217"/>
      <c r="B66" s="217"/>
      <c r="C66" s="217"/>
      <c r="D66" s="217"/>
      <c r="E66" s="50">
        <v>324</v>
      </c>
      <c r="F66" s="61">
        <v>15.3</v>
      </c>
    </row>
    <row r="67" spans="1:6" ht="15.75" thickBot="1" x14ac:dyDescent="0.3">
      <c r="A67" s="217"/>
      <c r="B67" s="217"/>
      <c r="C67" s="217"/>
      <c r="D67" s="218"/>
      <c r="E67" s="50">
        <v>338</v>
      </c>
      <c r="F67" s="61">
        <v>16.2</v>
      </c>
    </row>
    <row r="68" spans="1:6" ht="15.75" thickBot="1" x14ac:dyDescent="0.3">
      <c r="A68" s="217"/>
      <c r="B68" s="217"/>
      <c r="C68" s="217"/>
      <c r="D68" s="155" t="s">
        <v>169</v>
      </c>
      <c r="E68" s="48">
        <v>235</v>
      </c>
      <c r="F68" s="61">
        <v>16</v>
      </c>
    </row>
    <row r="69" spans="1:6" ht="15.75" thickBot="1" x14ac:dyDescent="0.3">
      <c r="A69" s="217"/>
      <c r="B69" s="217"/>
      <c r="C69" s="217"/>
      <c r="D69" s="155"/>
      <c r="E69" s="48">
        <v>315</v>
      </c>
      <c r="F69" s="61">
        <v>18.600000000000001</v>
      </c>
    </row>
    <row r="70" spans="1:6" ht="15.75" thickBot="1" x14ac:dyDescent="0.3">
      <c r="A70" s="217"/>
      <c r="B70" s="217"/>
      <c r="C70" s="217"/>
      <c r="D70" s="155"/>
      <c r="E70" s="48">
        <v>386</v>
      </c>
      <c r="F70" s="61">
        <v>18.899999999999999</v>
      </c>
    </row>
    <row r="71" spans="1:6" ht="15.75" thickBot="1" x14ac:dyDescent="0.3">
      <c r="A71" s="217"/>
      <c r="B71" s="217"/>
      <c r="C71" s="217"/>
      <c r="D71" s="155" t="s">
        <v>165</v>
      </c>
      <c r="E71" s="48">
        <v>235</v>
      </c>
      <c r="F71" s="61">
        <v>13.6</v>
      </c>
    </row>
    <row r="72" spans="1:6" ht="15.75" thickBot="1" x14ac:dyDescent="0.3">
      <c r="A72" s="217"/>
      <c r="B72" s="217"/>
      <c r="C72" s="217"/>
      <c r="D72" s="155"/>
      <c r="E72" s="48">
        <v>324</v>
      </c>
      <c r="F72" s="61">
        <v>14</v>
      </c>
    </row>
    <row r="73" spans="1:6" ht="15.75" thickBot="1" x14ac:dyDescent="0.3">
      <c r="A73" s="29"/>
      <c r="B73" s="31"/>
      <c r="C73" s="31"/>
      <c r="D73" s="92"/>
      <c r="E73" s="7"/>
    </row>
    <row r="74" spans="1:6" ht="15.75" thickBot="1" x14ac:dyDescent="0.3">
      <c r="A74" s="234" t="s">
        <v>0</v>
      </c>
      <c r="B74" s="234" t="s">
        <v>1</v>
      </c>
      <c r="C74" s="234" t="s">
        <v>2</v>
      </c>
      <c r="D74" s="234" t="s">
        <v>3</v>
      </c>
      <c r="E74" s="235" t="s">
        <v>324</v>
      </c>
      <c r="F74" s="238" t="s">
        <v>344</v>
      </c>
    </row>
    <row r="75" spans="1:6" ht="15.75" thickBot="1" x14ac:dyDescent="0.3">
      <c r="A75" s="234"/>
      <c r="B75" s="234"/>
      <c r="C75" s="234"/>
      <c r="D75" s="234"/>
      <c r="E75" s="236"/>
      <c r="F75" s="238"/>
    </row>
    <row r="76" spans="1:6" ht="15.75" thickBot="1" x14ac:dyDescent="0.3">
      <c r="A76" s="234"/>
      <c r="B76" s="234"/>
      <c r="C76" s="234"/>
      <c r="D76" s="234"/>
      <c r="E76" s="237"/>
      <c r="F76" s="238"/>
    </row>
    <row r="77" spans="1:6" ht="16.5" customHeight="1" thickBot="1" x14ac:dyDescent="0.3">
      <c r="A77" s="219" t="s">
        <v>12</v>
      </c>
      <c r="B77" s="219" t="s">
        <v>177</v>
      </c>
      <c r="C77" s="216" t="s">
        <v>14</v>
      </c>
      <c r="D77" s="50" t="s">
        <v>178</v>
      </c>
      <c r="E77" s="48">
        <v>96</v>
      </c>
      <c r="F77" s="61">
        <v>4.5</v>
      </c>
    </row>
    <row r="78" spans="1:6" ht="15.75" thickBot="1" x14ac:dyDescent="0.3">
      <c r="A78" s="220"/>
      <c r="B78" s="220"/>
      <c r="C78" s="217"/>
      <c r="D78" s="216" t="s">
        <v>93</v>
      </c>
      <c r="E78" s="149">
        <v>80</v>
      </c>
      <c r="F78" s="150">
        <v>5.8</v>
      </c>
    </row>
    <row r="79" spans="1:6" ht="15.75" customHeight="1" thickBot="1" x14ac:dyDescent="0.3">
      <c r="A79" s="220"/>
      <c r="B79" s="220"/>
      <c r="C79" s="218"/>
      <c r="D79" s="218"/>
      <c r="E79" s="48">
        <v>110</v>
      </c>
      <c r="F79" s="61">
        <v>4.5999999999999996</v>
      </c>
    </row>
    <row r="80" spans="1:6" ht="15.75" thickBot="1" x14ac:dyDescent="0.3">
      <c r="A80" s="220"/>
      <c r="B80" s="220"/>
      <c r="C80" s="155" t="s">
        <v>328</v>
      </c>
      <c r="D80" s="50" t="s">
        <v>345</v>
      </c>
      <c r="E80" s="48">
        <v>110</v>
      </c>
      <c r="F80" s="61">
        <v>4.5999999999999996</v>
      </c>
    </row>
    <row r="81" spans="1:6" ht="15.75" thickBot="1" x14ac:dyDescent="0.3">
      <c r="A81" s="220"/>
      <c r="B81" s="220"/>
      <c r="C81" s="155"/>
      <c r="D81" s="50" t="s">
        <v>330</v>
      </c>
      <c r="E81" s="48">
        <v>66</v>
      </c>
      <c r="F81" s="61">
        <v>3.7</v>
      </c>
    </row>
    <row r="82" spans="1:6" ht="15.75" thickBot="1" x14ac:dyDescent="0.3">
      <c r="A82" s="221"/>
      <c r="B82" s="221"/>
      <c r="C82" s="50" t="s">
        <v>346</v>
      </c>
      <c r="D82" s="50" t="s">
        <v>347</v>
      </c>
      <c r="E82" s="50">
        <v>96</v>
      </c>
      <c r="F82" s="61">
        <v>3.8</v>
      </c>
    </row>
    <row r="83" spans="1:6" ht="15.75" thickBot="1" x14ac:dyDescent="0.3"/>
    <row r="84" spans="1:6" ht="21.75" thickBot="1" x14ac:dyDescent="0.4">
      <c r="A84" s="231" t="s">
        <v>348</v>
      </c>
      <c r="B84" s="232"/>
      <c r="C84" s="232"/>
      <c r="D84" s="232"/>
      <c r="E84" s="232"/>
      <c r="F84" s="233"/>
    </row>
    <row r="85" spans="1:6" ht="15.75" thickBot="1" x14ac:dyDescent="0.3"/>
    <row r="86" spans="1:6" ht="15.75" customHeight="1" thickBot="1" x14ac:dyDescent="0.3">
      <c r="A86" s="234" t="s">
        <v>0</v>
      </c>
      <c r="B86" s="241" t="s">
        <v>1</v>
      </c>
      <c r="C86" s="241" t="s">
        <v>2</v>
      </c>
      <c r="D86" s="241" t="s">
        <v>3</v>
      </c>
      <c r="E86" s="235" t="s">
        <v>324</v>
      </c>
      <c r="F86" s="238" t="s">
        <v>325</v>
      </c>
    </row>
    <row r="87" spans="1:6" ht="15.75" thickBot="1" x14ac:dyDescent="0.3">
      <c r="A87" s="234"/>
      <c r="B87" s="242"/>
      <c r="C87" s="242"/>
      <c r="D87" s="242"/>
      <c r="E87" s="236"/>
      <c r="F87" s="238"/>
    </row>
    <row r="88" spans="1:6" ht="15.75" thickBot="1" x14ac:dyDescent="0.3">
      <c r="A88" s="234"/>
      <c r="B88" s="243"/>
      <c r="C88" s="243"/>
      <c r="D88" s="243"/>
      <c r="E88" s="237"/>
      <c r="F88" s="238"/>
    </row>
    <row r="89" spans="1:6" ht="15.75" thickBot="1" x14ac:dyDescent="0.3">
      <c r="A89" s="155" t="s">
        <v>200</v>
      </c>
      <c r="B89" s="155" t="s">
        <v>13</v>
      </c>
      <c r="C89" s="175" t="s">
        <v>349</v>
      </c>
      <c r="D89" s="158" t="s">
        <v>350</v>
      </c>
      <c r="E89" s="141">
        <v>81</v>
      </c>
      <c r="F89" s="61">
        <v>6.3</v>
      </c>
    </row>
    <row r="90" spans="1:6" ht="15.75" thickBot="1" x14ac:dyDescent="0.3">
      <c r="A90" s="155"/>
      <c r="B90" s="155"/>
      <c r="C90" s="175"/>
      <c r="D90" s="158"/>
      <c r="E90" s="141">
        <v>96</v>
      </c>
      <c r="F90" s="61">
        <v>5.2</v>
      </c>
    </row>
    <row r="91" spans="1:6" ht="15.75" thickBot="1" x14ac:dyDescent="0.3">
      <c r="A91" s="155"/>
      <c r="B91" s="155"/>
      <c r="C91" s="175"/>
      <c r="D91" s="50" t="s">
        <v>351</v>
      </c>
      <c r="E91" s="141">
        <v>54</v>
      </c>
      <c r="F91" s="61">
        <v>6.4</v>
      </c>
    </row>
    <row r="92" spans="1:6" ht="15.75" thickBot="1" x14ac:dyDescent="0.3">
      <c r="A92" s="155"/>
      <c r="B92" s="155"/>
      <c r="C92" s="155" t="s">
        <v>14</v>
      </c>
      <c r="D92" s="155" t="s">
        <v>178</v>
      </c>
      <c r="E92" s="141">
        <v>85</v>
      </c>
      <c r="F92" s="61">
        <v>6.6</v>
      </c>
    </row>
    <row r="93" spans="1:6" ht="15.75" thickBot="1" x14ac:dyDescent="0.3">
      <c r="A93" s="155"/>
      <c r="B93" s="155"/>
      <c r="C93" s="155"/>
      <c r="D93" s="155"/>
      <c r="E93" s="141">
        <v>84</v>
      </c>
      <c r="F93" s="61">
        <v>6.6</v>
      </c>
    </row>
    <row r="94" spans="1:6" ht="15.75" thickBot="1" x14ac:dyDescent="0.3">
      <c r="A94" s="155"/>
      <c r="B94" s="155"/>
      <c r="C94" s="155"/>
      <c r="D94" s="155"/>
      <c r="E94" s="141">
        <v>75</v>
      </c>
      <c r="F94" s="61">
        <v>5.5</v>
      </c>
    </row>
    <row r="95" spans="1:6" ht="15.75" thickBot="1" x14ac:dyDescent="0.3">
      <c r="A95" s="155"/>
      <c r="B95" s="155"/>
      <c r="C95" s="155"/>
      <c r="D95" s="155" t="s">
        <v>227</v>
      </c>
      <c r="E95" s="75">
        <v>150</v>
      </c>
      <c r="F95" s="61">
        <v>8.8000000000000007</v>
      </c>
    </row>
    <row r="96" spans="1:6" ht="15.75" thickBot="1" x14ac:dyDescent="0.3">
      <c r="A96" s="155"/>
      <c r="B96" s="155"/>
      <c r="C96" s="155"/>
      <c r="D96" s="155"/>
      <c r="E96" s="75">
        <v>110</v>
      </c>
      <c r="F96" s="61">
        <v>9.1999999999999993</v>
      </c>
    </row>
    <row r="97" spans="1:6" ht="15.75" thickBot="1" x14ac:dyDescent="0.3">
      <c r="A97" s="155"/>
      <c r="B97" s="155"/>
      <c r="C97" s="155" t="s">
        <v>236</v>
      </c>
      <c r="D97" s="155" t="s">
        <v>352</v>
      </c>
      <c r="E97" s="48">
        <v>85</v>
      </c>
      <c r="F97" s="151">
        <v>6.5</v>
      </c>
    </row>
    <row r="98" spans="1:6" ht="15.75" thickBot="1" x14ac:dyDescent="0.3">
      <c r="A98" s="155"/>
      <c r="B98" s="155"/>
      <c r="C98" s="155"/>
      <c r="D98" s="155"/>
      <c r="E98" s="48">
        <v>74</v>
      </c>
      <c r="F98" s="151">
        <v>7</v>
      </c>
    </row>
    <row r="99" spans="1:6" ht="15.75" thickBot="1" x14ac:dyDescent="0.3">
      <c r="A99" s="155"/>
      <c r="B99" s="155"/>
      <c r="C99" s="155"/>
      <c r="D99" s="155"/>
      <c r="E99" s="48">
        <v>110</v>
      </c>
      <c r="F99" s="151">
        <v>8</v>
      </c>
    </row>
    <row r="100" spans="1:6" ht="15.75" thickBot="1" x14ac:dyDescent="0.3">
      <c r="A100" s="155"/>
      <c r="B100" s="155"/>
      <c r="C100" s="155"/>
      <c r="D100" s="50" t="s">
        <v>353</v>
      </c>
      <c r="E100" s="48">
        <v>215</v>
      </c>
      <c r="F100" s="81">
        <v>13.8</v>
      </c>
    </row>
    <row r="101" spans="1:6" ht="15.75" thickBot="1" x14ac:dyDescent="0.3">
      <c r="A101" s="155"/>
      <c r="B101" s="155"/>
      <c r="C101" s="155"/>
      <c r="D101" s="50" t="s">
        <v>354</v>
      </c>
      <c r="E101" s="48">
        <v>336</v>
      </c>
      <c r="F101" s="61">
        <v>16.399999999999999</v>
      </c>
    </row>
    <row r="102" spans="1:6" ht="15.75" thickBot="1" x14ac:dyDescent="0.3"/>
    <row r="103" spans="1:6" ht="15.75" customHeight="1" thickBot="1" x14ac:dyDescent="0.3">
      <c r="A103" s="234" t="s">
        <v>0</v>
      </c>
      <c r="B103" s="241" t="s">
        <v>1</v>
      </c>
      <c r="C103" s="241" t="s">
        <v>2</v>
      </c>
      <c r="D103" s="241" t="s">
        <v>3</v>
      </c>
      <c r="E103" s="235" t="s">
        <v>324</v>
      </c>
      <c r="F103" s="238" t="s">
        <v>325</v>
      </c>
    </row>
    <row r="104" spans="1:6" ht="15.75" thickBot="1" x14ac:dyDescent="0.3">
      <c r="A104" s="234"/>
      <c r="B104" s="242"/>
      <c r="C104" s="242"/>
      <c r="D104" s="242"/>
      <c r="E104" s="236"/>
      <c r="F104" s="238"/>
    </row>
    <row r="105" spans="1:6" ht="15.75" thickBot="1" x14ac:dyDescent="0.3">
      <c r="A105" s="234"/>
      <c r="B105" s="243"/>
      <c r="C105" s="243"/>
      <c r="D105" s="243"/>
      <c r="E105" s="237"/>
      <c r="F105" s="238"/>
    </row>
    <row r="106" spans="1:6" ht="15.75" thickBot="1" x14ac:dyDescent="0.3">
      <c r="A106" s="155" t="s">
        <v>200</v>
      </c>
      <c r="B106" s="155" t="s">
        <v>80</v>
      </c>
      <c r="C106" s="175" t="s">
        <v>14</v>
      </c>
      <c r="D106" s="158" t="s">
        <v>227</v>
      </c>
      <c r="E106" s="141">
        <v>81</v>
      </c>
      <c r="F106" s="61">
        <v>7.1</v>
      </c>
    </row>
    <row r="107" spans="1:6" ht="15.75" thickBot="1" x14ac:dyDescent="0.3">
      <c r="A107" s="155"/>
      <c r="B107" s="155"/>
      <c r="C107" s="175"/>
      <c r="D107" s="158"/>
      <c r="E107" s="141">
        <v>150</v>
      </c>
      <c r="F107" s="61">
        <v>7.9</v>
      </c>
    </row>
    <row r="108" spans="1:6" ht="15.75" thickBot="1" x14ac:dyDescent="0.3">
      <c r="A108" s="155"/>
      <c r="B108" s="155"/>
      <c r="C108" s="175"/>
      <c r="D108" s="158"/>
      <c r="E108" s="141">
        <v>110</v>
      </c>
      <c r="F108" s="61">
        <v>6.5</v>
      </c>
    </row>
    <row r="109" spans="1:6" ht="15.75" thickBot="1" x14ac:dyDescent="0.3">
      <c r="A109" s="155"/>
      <c r="B109" s="155"/>
      <c r="C109" s="175"/>
      <c r="D109" s="155" t="s">
        <v>178</v>
      </c>
      <c r="E109" s="141">
        <v>75</v>
      </c>
      <c r="F109" s="61">
        <v>5.3</v>
      </c>
    </row>
    <row r="110" spans="1:6" ht="15.75" thickBot="1" x14ac:dyDescent="0.3">
      <c r="A110" s="155"/>
      <c r="B110" s="155"/>
      <c r="C110" s="175"/>
      <c r="D110" s="155"/>
      <c r="E110" s="141">
        <v>90</v>
      </c>
      <c r="F110" s="61">
        <v>5.5</v>
      </c>
    </row>
    <row r="111" spans="1:6" ht="15.75" thickBot="1" x14ac:dyDescent="0.3">
      <c r="A111" s="155"/>
      <c r="B111" s="155"/>
      <c r="C111" s="175"/>
      <c r="D111" s="155"/>
      <c r="E111" s="141">
        <v>90</v>
      </c>
      <c r="F111" s="61">
        <v>5.6</v>
      </c>
    </row>
    <row r="112" spans="1:6" ht="15.75" thickBot="1" x14ac:dyDescent="0.3">
      <c r="A112" s="155"/>
      <c r="B112" s="155"/>
      <c r="C112" s="175"/>
      <c r="D112" s="155" t="s">
        <v>263</v>
      </c>
      <c r="E112" s="141">
        <v>103</v>
      </c>
      <c r="F112" s="61">
        <v>8.6999999999999993</v>
      </c>
    </row>
    <row r="113" spans="1:6" ht="15.75" thickBot="1" x14ac:dyDescent="0.3">
      <c r="A113" s="155"/>
      <c r="B113" s="155"/>
      <c r="C113" s="175"/>
      <c r="D113" s="155"/>
      <c r="E113" s="141">
        <v>120</v>
      </c>
      <c r="F113" s="61">
        <v>13.1</v>
      </c>
    </row>
    <row r="114" spans="1:6" ht="15.75" thickBot="1" x14ac:dyDescent="0.3">
      <c r="A114" s="155"/>
      <c r="B114" s="155"/>
      <c r="C114" s="240"/>
      <c r="D114" s="216"/>
      <c r="E114" s="141">
        <v>130</v>
      </c>
      <c r="F114" s="61">
        <v>8.6999999999999993</v>
      </c>
    </row>
    <row r="115" spans="1:6" ht="15.75" thickBot="1" x14ac:dyDescent="0.3">
      <c r="A115" s="155"/>
      <c r="B115" s="239"/>
      <c r="C115" s="144"/>
      <c r="D115" s="216" t="s">
        <v>355</v>
      </c>
      <c r="E115" s="142">
        <v>70</v>
      </c>
      <c r="F115" s="61">
        <v>5.2</v>
      </c>
    </row>
    <row r="116" spans="1:6" ht="15.75" thickBot="1" x14ac:dyDescent="0.3">
      <c r="A116" s="155"/>
      <c r="B116" s="239"/>
      <c r="C116" s="143"/>
      <c r="D116" s="218"/>
      <c r="E116" s="142">
        <v>85</v>
      </c>
      <c r="F116" s="61">
        <v>5.6</v>
      </c>
    </row>
    <row r="117" spans="1:6" ht="15.75" thickBot="1" x14ac:dyDescent="0.3">
      <c r="A117" s="155"/>
      <c r="B117" s="239"/>
      <c r="C117" s="217" t="s">
        <v>192</v>
      </c>
      <c r="D117" s="244" t="s">
        <v>270</v>
      </c>
      <c r="E117" s="141">
        <v>84</v>
      </c>
      <c r="F117" s="79">
        <v>8.6999999999999993</v>
      </c>
    </row>
    <row r="118" spans="1:6" ht="15.75" thickBot="1" x14ac:dyDescent="0.3">
      <c r="A118" s="155"/>
      <c r="B118" s="239"/>
      <c r="C118" s="217"/>
      <c r="D118" s="245"/>
      <c r="E118" s="141">
        <v>110</v>
      </c>
      <c r="F118" s="61">
        <v>8.6</v>
      </c>
    </row>
    <row r="119" spans="1:6" ht="15.75" thickBot="1" x14ac:dyDescent="0.3">
      <c r="A119" s="155"/>
      <c r="B119" s="239"/>
      <c r="C119" s="217"/>
      <c r="D119" s="245"/>
      <c r="E119" s="141">
        <v>125</v>
      </c>
      <c r="F119" s="61">
        <v>8.6</v>
      </c>
    </row>
    <row r="120" spans="1:6" ht="15.75" thickBot="1" x14ac:dyDescent="0.3">
      <c r="A120" s="155"/>
      <c r="B120" s="239"/>
      <c r="C120" s="217"/>
      <c r="D120" s="245" t="s">
        <v>275</v>
      </c>
      <c r="E120" s="75">
        <v>100</v>
      </c>
      <c r="F120" s="61">
        <v>7</v>
      </c>
    </row>
    <row r="121" spans="1:6" ht="15.75" thickBot="1" x14ac:dyDescent="0.3">
      <c r="A121" s="155"/>
      <c r="B121" s="239"/>
      <c r="C121" s="217"/>
      <c r="D121" s="245"/>
      <c r="E121" s="75">
        <v>120</v>
      </c>
      <c r="F121" s="61">
        <v>7.5</v>
      </c>
    </row>
    <row r="122" spans="1:6" ht="15.75" thickBot="1" x14ac:dyDescent="0.3">
      <c r="A122" s="155"/>
      <c r="B122" s="239"/>
      <c r="C122" s="218"/>
      <c r="D122" s="245"/>
      <c r="E122" s="75">
        <v>140</v>
      </c>
      <c r="F122" s="61">
        <v>7.6</v>
      </c>
    </row>
    <row r="123" spans="1:6" ht="15.75" thickBot="1" x14ac:dyDescent="0.3">
      <c r="A123" s="155"/>
      <c r="B123" s="155"/>
      <c r="C123" s="246" t="s">
        <v>349</v>
      </c>
      <c r="D123" s="155" t="s">
        <v>350</v>
      </c>
      <c r="E123" s="48">
        <v>75</v>
      </c>
      <c r="F123" s="61">
        <v>5.3</v>
      </c>
    </row>
    <row r="124" spans="1:6" ht="15.75" thickBot="1" x14ac:dyDescent="0.3">
      <c r="A124" s="155"/>
      <c r="B124" s="155"/>
      <c r="C124" s="206"/>
      <c r="D124" s="155"/>
      <c r="E124" s="48">
        <v>96</v>
      </c>
      <c r="F124" s="61">
        <v>5.6</v>
      </c>
    </row>
    <row r="125" spans="1:6" ht="15.75" thickBot="1" x14ac:dyDescent="0.3">
      <c r="A125" s="155"/>
      <c r="B125" s="155"/>
      <c r="C125" s="206"/>
      <c r="D125" s="155" t="s">
        <v>356</v>
      </c>
      <c r="E125" s="48">
        <v>88</v>
      </c>
      <c r="F125" s="61">
        <v>6.3</v>
      </c>
    </row>
    <row r="126" spans="1:6" ht="15.75" thickBot="1" x14ac:dyDescent="0.3">
      <c r="A126" s="155"/>
      <c r="B126" s="155"/>
      <c r="C126" s="206"/>
      <c r="D126" s="155"/>
      <c r="E126" s="48">
        <v>110</v>
      </c>
      <c r="F126" s="61">
        <v>6.5</v>
      </c>
    </row>
    <row r="127" spans="1:6" ht="15.75" thickBot="1" x14ac:dyDescent="0.3">
      <c r="A127" s="155"/>
      <c r="B127" s="155"/>
      <c r="C127" s="206"/>
      <c r="D127" s="155"/>
      <c r="E127" s="48">
        <v>132</v>
      </c>
      <c r="F127" s="61">
        <v>6.5</v>
      </c>
    </row>
    <row r="128" spans="1:6" ht="15.75" thickBot="1" x14ac:dyDescent="0.3">
      <c r="A128" s="155"/>
      <c r="B128" s="155"/>
      <c r="C128" s="206"/>
      <c r="D128" s="155" t="s">
        <v>357</v>
      </c>
      <c r="E128" s="48">
        <v>88</v>
      </c>
      <c r="F128" s="61">
        <v>7.6</v>
      </c>
    </row>
    <row r="129" spans="1:6" ht="15.75" thickBot="1" x14ac:dyDescent="0.3">
      <c r="A129" s="155"/>
      <c r="B129" s="155"/>
      <c r="C129" s="206"/>
      <c r="D129" s="155"/>
      <c r="E129" s="48">
        <v>103</v>
      </c>
      <c r="F129" s="61">
        <v>7.5</v>
      </c>
    </row>
    <row r="130" spans="1:6" ht="15.75" thickBot="1" x14ac:dyDescent="0.3">
      <c r="A130" s="155"/>
      <c r="B130" s="155"/>
      <c r="C130" s="206"/>
      <c r="D130" s="155"/>
      <c r="E130" s="48">
        <v>132</v>
      </c>
      <c r="F130" s="61">
        <v>9</v>
      </c>
    </row>
    <row r="131" spans="1:6" ht="15.75" thickBot="1" x14ac:dyDescent="0.3"/>
    <row r="132" spans="1:6" ht="15.75" customHeight="1" thickBot="1" x14ac:dyDescent="0.3">
      <c r="A132" s="234" t="s">
        <v>0</v>
      </c>
      <c r="B132" s="234" t="s">
        <v>1</v>
      </c>
      <c r="C132" s="234" t="s">
        <v>2</v>
      </c>
      <c r="D132" s="234" t="s">
        <v>3</v>
      </c>
      <c r="E132" s="235" t="s">
        <v>324</v>
      </c>
      <c r="F132" s="238" t="s">
        <v>337</v>
      </c>
    </row>
    <row r="133" spans="1:6" ht="15.75" thickBot="1" x14ac:dyDescent="0.3">
      <c r="A133" s="234"/>
      <c r="B133" s="234"/>
      <c r="C133" s="234"/>
      <c r="D133" s="234"/>
      <c r="E133" s="236"/>
      <c r="F133" s="238"/>
    </row>
    <row r="134" spans="1:6" ht="15.75" thickBot="1" x14ac:dyDescent="0.3">
      <c r="A134" s="234"/>
      <c r="B134" s="234"/>
      <c r="C134" s="234"/>
      <c r="D134" s="234"/>
      <c r="E134" s="237"/>
      <c r="F134" s="238"/>
    </row>
    <row r="135" spans="1:6" ht="15.75" thickBot="1" x14ac:dyDescent="0.3">
      <c r="A135" s="155" t="s">
        <v>200</v>
      </c>
      <c r="B135" s="205" t="s">
        <v>144</v>
      </c>
      <c r="C135" s="75" t="s">
        <v>36</v>
      </c>
      <c r="D135" s="75" t="s">
        <v>358</v>
      </c>
      <c r="E135" s="141">
        <v>100</v>
      </c>
      <c r="F135" s="93">
        <v>23.9</v>
      </c>
    </row>
    <row r="136" spans="1:6" ht="15.75" thickBot="1" x14ac:dyDescent="0.3">
      <c r="A136" s="155"/>
      <c r="B136" s="154"/>
      <c r="C136" s="50" t="s">
        <v>359</v>
      </c>
      <c r="D136" s="50" t="s">
        <v>360</v>
      </c>
      <c r="E136" s="141">
        <v>100</v>
      </c>
      <c r="F136" s="94">
        <v>27.3</v>
      </c>
    </row>
    <row r="137" spans="1:6" ht="15.75" thickBot="1" x14ac:dyDescent="0.3">
      <c r="A137" s="155"/>
      <c r="B137" s="154"/>
      <c r="C137" s="50" t="s">
        <v>282</v>
      </c>
      <c r="D137" s="50" t="s">
        <v>361</v>
      </c>
      <c r="E137" s="141">
        <v>105</v>
      </c>
      <c r="F137" s="94">
        <v>25.3</v>
      </c>
    </row>
    <row r="138" spans="1:6" ht="15.75" thickBot="1" x14ac:dyDescent="0.3"/>
    <row r="139" spans="1:6" ht="15.75" customHeight="1" thickBot="1" x14ac:dyDescent="0.3">
      <c r="A139" s="234" t="s">
        <v>0</v>
      </c>
      <c r="B139" s="234" t="s">
        <v>1</v>
      </c>
      <c r="C139" s="234" t="s">
        <v>2</v>
      </c>
      <c r="D139" s="234" t="s">
        <v>3</v>
      </c>
      <c r="E139" s="235" t="s">
        <v>324</v>
      </c>
      <c r="F139" s="238" t="s">
        <v>344</v>
      </c>
    </row>
    <row r="140" spans="1:6" ht="15.75" thickBot="1" x14ac:dyDescent="0.3">
      <c r="A140" s="234"/>
      <c r="B140" s="234"/>
      <c r="C140" s="234"/>
      <c r="D140" s="234"/>
      <c r="E140" s="236"/>
      <c r="F140" s="238"/>
    </row>
    <row r="141" spans="1:6" ht="15.75" thickBot="1" x14ac:dyDescent="0.3">
      <c r="A141" s="250"/>
      <c r="B141" s="250"/>
      <c r="C141" s="234"/>
      <c r="D141" s="234"/>
      <c r="E141" s="237"/>
      <c r="F141" s="238"/>
    </row>
    <row r="142" spans="1:6" ht="15.75" thickBot="1" x14ac:dyDescent="0.3">
      <c r="A142" s="216" t="s">
        <v>200</v>
      </c>
      <c r="B142" s="247" t="s">
        <v>177</v>
      </c>
      <c r="C142" s="140" t="s">
        <v>359</v>
      </c>
      <c r="D142" s="135" t="s">
        <v>270</v>
      </c>
      <c r="E142" s="139">
        <v>105</v>
      </c>
      <c r="F142" s="138">
        <v>8.5</v>
      </c>
    </row>
    <row r="143" spans="1:6" ht="15.75" thickBot="1" x14ac:dyDescent="0.3">
      <c r="A143" s="217"/>
      <c r="B143" s="248"/>
      <c r="C143" s="140" t="s">
        <v>362</v>
      </c>
      <c r="D143" s="135" t="s">
        <v>178</v>
      </c>
      <c r="E143" s="139">
        <v>80</v>
      </c>
      <c r="F143" s="138">
        <v>5.7</v>
      </c>
    </row>
    <row r="144" spans="1:6" ht="15.75" thickBot="1" x14ac:dyDescent="0.3">
      <c r="A144" s="218"/>
      <c r="B144" s="249"/>
      <c r="C144" s="140" t="s">
        <v>314</v>
      </c>
      <c r="D144" s="135" t="s">
        <v>315</v>
      </c>
      <c r="E144" s="139">
        <v>80</v>
      </c>
      <c r="F144" s="138">
        <v>8.9</v>
      </c>
    </row>
    <row r="145" spans="1:17" ht="15.75" thickBot="1" x14ac:dyDescent="0.3"/>
    <row r="146" spans="1:17" ht="15" customHeight="1" x14ac:dyDescent="0.25">
      <c r="A146" s="207" t="s">
        <v>363</v>
      </c>
      <c r="B146" s="208"/>
      <c r="C146" s="208"/>
      <c r="D146" s="208"/>
      <c r="E146" s="208"/>
      <c r="F146" s="209"/>
    </row>
    <row r="147" spans="1:17" x14ac:dyDescent="0.25">
      <c r="A147" s="210"/>
      <c r="B147" s="211"/>
      <c r="C147" s="211"/>
      <c r="D147" s="211"/>
      <c r="E147" s="211"/>
      <c r="F147" s="212"/>
    </row>
    <row r="148" spans="1:17" x14ac:dyDescent="0.25">
      <c r="A148" s="210"/>
      <c r="B148" s="211"/>
      <c r="C148" s="211"/>
      <c r="D148" s="211"/>
      <c r="E148" s="211"/>
      <c r="F148" s="212"/>
    </row>
    <row r="149" spans="1:17" x14ac:dyDescent="0.25">
      <c r="A149" s="210"/>
      <c r="B149" s="211"/>
      <c r="C149" s="211"/>
      <c r="D149" s="211"/>
      <c r="E149" s="211"/>
      <c r="F149" s="212"/>
    </row>
    <row r="150" spans="1:17" x14ac:dyDescent="0.25">
      <c r="A150" s="210"/>
      <c r="B150" s="211"/>
      <c r="C150" s="211"/>
      <c r="D150" s="211"/>
      <c r="E150" s="211"/>
      <c r="F150" s="212"/>
    </row>
    <row r="151" spans="1:17" x14ac:dyDescent="0.25">
      <c r="A151" s="210"/>
      <c r="B151" s="211"/>
      <c r="C151" s="211"/>
      <c r="D151" s="211"/>
      <c r="E151" s="211"/>
      <c r="F151" s="212"/>
    </row>
    <row r="152" spans="1:17" x14ac:dyDescent="0.25">
      <c r="A152" s="213"/>
      <c r="B152" s="214"/>
      <c r="C152" s="214"/>
      <c r="D152" s="214"/>
      <c r="E152" s="214"/>
      <c r="F152" s="215"/>
    </row>
    <row r="154" spans="1:17" x14ac:dyDescent="0.25">
      <c r="A154" s="146" t="s">
        <v>364</v>
      </c>
      <c r="C154" s="146"/>
      <c r="D154" s="146"/>
      <c r="E154" s="147" t="s">
        <v>365</v>
      </c>
      <c r="F154" s="147" t="s">
        <v>365</v>
      </c>
      <c r="G154" s="147" t="s">
        <v>365</v>
      </c>
      <c r="H154" s="147" t="s">
        <v>365</v>
      </c>
      <c r="I154" s="147" t="s">
        <v>365</v>
      </c>
      <c r="J154" s="147"/>
      <c r="K154" s="147"/>
      <c r="L154" s="147"/>
      <c r="M154" s="147"/>
      <c r="N154" s="147"/>
      <c r="O154" s="147"/>
      <c r="P154" s="147"/>
      <c r="Q154" s="147"/>
    </row>
    <row r="155" spans="1:17" x14ac:dyDescent="0.25">
      <c r="A155" s="146" t="s">
        <v>366</v>
      </c>
      <c r="C155" s="146"/>
      <c r="D155" s="146"/>
      <c r="E155" s="146"/>
      <c r="F155" s="146"/>
      <c r="G155" s="146"/>
      <c r="H155" s="147" t="s">
        <v>365</v>
      </c>
      <c r="I155" s="147" t="s">
        <v>365</v>
      </c>
      <c r="J155" s="147"/>
      <c r="K155" s="147"/>
      <c r="L155" s="147"/>
      <c r="M155" s="147"/>
      <c r="N155" s="147"/>
      <c r="O155" s="147"/>
      <c r="P155" s="147"/>
      <c r="Q155" s="147"/>
    </row>
  </sheetData>
  <mergeCells count="118">
    <mergeCell ref="B132:B134"/>
    <mergeCell ref="C132:C134"/>
    <mergeCell ref="A142:A144"/>
    <mergeCell ref="B142:B144"/>
    <mergeCell ref="B139:B141"/>
    <mergeCell ref="C139:C141"/>
    <mergeCell ref="D139:D141"/>
    <mergeCell ref="E139:E141"/>
    <mergeCell ref="F139:F141"/>
    <mergeCell ref="A132:A134"/>
    <mergeCell ref="F132:F134"/>
    <mergeCell ref="A135:A137"/>
    <mergeCell ref="B135:B137"/>
    <mergeCell ref="A139:A141"/>
    <mergeCell ref="D132:D134"/>
    <mergeCell ref="E132:E134"/>
    <mergeCell ref="D112:D114"/>
    <mergeCell ref="C117:C122"/>
    <mergeCell ref="D117:D119"/>
    <mergeCell ref="D120:D122"/>
    <mergeCell ref="C123:C130"/>
    <mergeCell ref="D123:D124"/>
    <mergeCell ref="D125:D127"/>
    <mergeCell ref="D128:D130"/>
    <mergeCell ref="F103:F105"/>
    <mergeCell ref="A84:F84"/>
    <mergeCell ref="A86:A88"/>
    <mergeCell ref="B86:B88"/>
    <mergeCell ref="C86:C88"/>
    <mergeCell ref="D86:D88"/>
    <mergeCell ref="F86:F88"/>
    <mergeCell ref="E74:E76"/>
    <mergeCell ref="A74:A76"/>
    <mergeCell ref="B74:B76"/>
    <mergeCell ref="C80:C81"/>
    <mergeCell ref="C74:C76"/>
    <mergeCell ref="D74:D76"/>
    <mergeCell ref="F74:F76"/>
    <mergeCell ref="D92:D94"/>
    <mergeCell ref="D95:D96"/>
    <mergeCell ref="C97:C101"/>
    <mergeCell ref="E103:E105"/>
    <mergeCell ref="E86:E88"/>
    <mergeCell ref="A106:A130"/>
    <mergeCell ref="B106:B130"/>
    <mergeCell ref="C106:C114"/>
    <mergeCell ref="D106:D108"/>
    <mergeCell ref="D109:D111"/>
    <mergeCell ref="D97:D99"/>
    <mergeCell ref="A103:A105"/>
    <mergeCell ref="B103:B105"/>
    <mergeCell ref="C103:C105"/>
    <mergeCell ref="D103:D105"/>
    <mergeCell ref="A89:A101"/>
    <mergeCell ref="B89:B101"/>
    <mergeCell ref="C89:C91"/>
    <mergeCell ref="D89:D90"/>
    <mergeCell ref="C92:C96"/>
    <mergeCell ref="D115:D116"/>
    <mergeCell ref="A32:A34"/>
    <mergeCell ref="B32:B34"/>
    <mergeCell ref="C32:C34"/>
    <mergeCell ref="F55:F57"/>
    <mergeCell ref="D45:D46"/>
    <mergeCell ref="C48:C53"/>
    <mergeCell ref="D48:D49"/>
    <mergeCell ref="D50:D51"/>
    <mergeCell ref="D52:D53"/>
    <mergeCell ref="D43:D44"/>
    <mergeCell ref="A55:A57"/>
    <mergeCell ref="B55:B57"/>
    <mergeCell ref="C55:C57"/>
    <mergeCell ref="D55:D57"/>
    <mergeCell ref="E55:E57"/>
    <mergeCell ref="A35:A53"/>
    <mergeCell ref="E32:E34"/>
    <mergeCell ref="F32:F34"/>
    <mergeCell ref="C19:C26"/>
    <mergeCell ref="D19:D20"/>
    <mergeCell ref="D21:D23"/>
    <mergeCell ref="C27:C30"/>
    <mergeCell ref="D27:D28"/>
    <mergeCell ref="C65:C72"/>
    <mergeCell ref="D65:D67"/>
    <mergeCell ref="C61:C64"/>
    <mergeCell ref="B35:B53"/>
    <mergeCell ref="C35:C42"/>
    <mergeCell ref="D35:D37"/>
    <mergeCell ref="D38:D39"/>
    <mergeCell ref="D40:D42"/>
    <mergeCell ref="C43:C47"/>
    <mergeCell ref="D32:D34"/>
    <mergeCell ref="D68:D70"/>
    <mergeCell ref="D71:D72"/>
    <mergeCell ref="A146:F152"/>
    <mergeCell ref="A58:A72"/>
    <mergeCell ref="B58:B72"/>
    <mergeCell ref="C58:C60"/>
    <mergeCell ref="C77:C79"/>
    <mergeCell ref="B77:B82"/>
    <mergeCell ref="A77:A82"/>
    <mergeCell ref="D78:D79"/>
    <mergeCell ref="A1:F4"/>
    <mergeCell ref="A6:F6"/>
    <mergeCell ref="A8:A10"/>
    <mergeCell ref="B8:B10"/>
    <mergeCell ref="C8:C10"/>
    <mergeCell ref="D8:D10"/>
    <mergeCell ref="E8:E10"/>
    <mergeCell ref="F8:F10"/>
    <mergeCell ref="D24:D26"/>
    <mergeCell ref="A11:A30"/>
    <mergeCell ref="B11:B30"/>
    <mergeCell ref="C11:C18"/>
    <mergeCell ref="D11:D13"/>
    <mergeCell ref="D14:D16"/>
    <mergeCell ref="D17:D18"/>
    <mergeCell ref="D61:D62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a6b87fe660046f7a97d716795cd9602e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81986345a8ba21b598ba20393a8b91e8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2.xml><?xml version="1.0" encoding="utf-8"?>
<ds:datastoreItem xmlns:ds="http://schemas.openxmlformats.org/officeDocument/2006/customXml" ds:itemID="{951388ED-DC07-4A0E-878F-8486EB5C1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ApibDuomenys'26-I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Vytautas Abrutis</cp:lastModifiedBy>
  <cp:revision/>
  <dcterms:created xsi:type="dcterms:W3CDTF">2015-06-05T18:17:20Z</dcterms:created>
  <dcterms:modified xsi:type="dcterms:W3CDTF">2026-04-24T06:21:45Z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