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4 metai\WWW'24\p. Mm\VID-2024-II-ketv\"/>
    </mc:Choice>
  </mc:AlternateContent>
  <xr:revisionPtr revIDLastSave="0" documentId="13_ncr:1_{EF2A2B36-3555-4D1C-85AD-5B564578BC3E}" xr6:coauthVersionLast="47" xr6:coauthVersionMax="47" xr10:uidLastSave="{00000000-0000-0000-0000-000000000000}"/>
  <bookViews>
    <workbookView xWindow="-120" yWindow="-120" windowWidth="29040" windowHeight="176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 VidIšlaidos'24-II" sheetId="17" r:id="rId3"/>
  </sheets>
  <definedNames>
    <definedName name="_xlnm._FilterDatabase" localSheetId="2" hidden="1">' VidIšlaidos''24-II'!$C$8:$D$8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<sst xmlns="http://schemas.openxmlformats.org/spreadsheetml/2006/main" count="472" uniqueCount="327">
  <si>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</si>
  <si>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</si>
  <si>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</si>
  <si>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</si>
  <si>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</si>
  <si>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</si>
  <si>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</si>
  <si>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</si>
  <si>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</si>
  <si>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</si>
  <si>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</si>
  <si>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</si>
  <si>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</si>
  <si>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</si>
  <si>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</si>
  <si>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</si>
  <si>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</si>
  <si>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</si>
  <si>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</si>
  <si>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</si>
  <si>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</si>
  <si>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</si>
  <si>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</si>
  <si>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</si>
  <si>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</si>
  <si>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</si>
  <si>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</si>
  <si>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</si>
  <si>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</si>
  <si>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</si>
  <si>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</si>
  <si>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</si>
  <si>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</si>
  <si>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</si>
  <si>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</si>
  <si>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</si>
  <si>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</si>
  <si>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</si>
  <si>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</si>
  <si>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</si>
  <si>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</si>
  <si>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</si>
  <si>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</si>
  <si>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</si>
  <si>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</si>
  <si>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</si>
  <si>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</si>
  <si>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</si>
  <si>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</si>
  <si>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</si>
  <si>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</si>
  <si>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</si>
  <si>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</si>
  <si>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</si>
  <si>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</si>
  <si>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</si>
  <si>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</si>
  <si>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</si>
  <si>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</si>
  <si>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</si>
  <si>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</si>
  <si>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</si>
  <si>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</si>
  <si>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</si>
  <si>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</si>
  <si>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</si>
  <si>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</si>
  <si>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</si>
  <si>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</si>
  <si>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</si>
  <si>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</si>
  <si>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</si>
  <si>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</si>
  <si>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</si>
  <si>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</si>
  <si>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</si>
  <si>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</si>
  <si>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</si>
  <si>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</si>
  <si>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</si>
  <si>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</si>
  <si>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</si>
  <si>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</si>
  <si>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</si>
  <si>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</si>
  <si>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</si>
  <si>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</si>
  <si>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</si>
  <si>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</si>
  <si>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</si>
  <si>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</si>
  <si>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</si>
  <si>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</si>
  <si>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</si>
  <si>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</si>
  <si>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</si>
  <si>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</si>
  <si>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</si>
  <si>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</si>
  <si>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</si>
  <si>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</si>
  <si>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</si>
  <si>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</si>
  <si>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</si>
  <si>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</si>
  <si>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</si>
  <si>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</si>
  <si>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</si>
  <si>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</si>
  <si>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</si>
  <si>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</si>
  <si>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</si>
  <si>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</si>
  <si>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</si>
  <si>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</si>
  <si>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</si>
  <si>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</si>
  <si>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</si>
  <si>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</si>
  <si>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</si>
  <si>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</si>
  <si>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</si>
  <si>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</si>
  <si>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</si>
  <si>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</si>
  <si>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</si>
  <si>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</si>
  <si>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</si>
  <si>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</si>
  <si>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</si>
  <si>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</si>
  <si>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</si>
  <si>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</si>
  <si>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</si>
  <si>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</si>
  <si>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</si>
  <si>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</si>
  <si>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</si>
  <si>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</si>
  <si>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</si>
  <si>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</si>
  <si>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</si>
  <si>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</si>
  <si>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</si>
  <si>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</si>
  <si>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</si>
  <si>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</si>
  <si>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</si>
  <si>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</si>
  <si>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</si>
  <si>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</si>
  <si>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</si>
  <si>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</si>
  <si>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</si>
  <si>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</si>
  <si>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</si>
  <si>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</si>
  <si>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</si>
  <si>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</si>
  <si>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</si>
  <si>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</si>
  <si>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</si>
  <si>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</si>
  <si>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</si>
  <si>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</si>
  <si>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</si>
  <si>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</si>
  <si>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</si>
  <si>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</si>
  <si>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</si>
  <si>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</si>
  <si>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</si>
  <si>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</si>
  <si>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</si>
  <si>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</si>
  <si>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</si>
  <si>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</si>
  <si>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</si>
  <si>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</si>
  <si>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</si>
  <si>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</si>
  <si>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</si>
  <si>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</si>
  <si>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</si>
  <si>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</si>
  <si>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</si>
  <si>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</si>
  <si>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</si>
  <si>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</si>
  <si>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</si>
  <si>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</si>
  <si>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</si>
  <si>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</si>
  <si>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</si>
  <si>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</si>
  <si>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</si>
  <si>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</si>
  <si>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</si>
  <si>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</si>
  <si>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</si>
  <si>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</si>
  <si>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</si>
  <si>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</si>
  <si>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</si>
  <si>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</si>
  <si>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</si>
  <si>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</si>
  <si>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</si>
  <si>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</si>
  <si>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</si>
  <si>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</si>
  <si>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</si>
  <si>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</si>
  <si>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</si>
  <si>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</si>
  <si>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</si>
  <si>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</si>
  <si>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</si>
  <si>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</si>
  <si>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</si>
  <si>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</si>
  <si>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</si>
  <si>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</si>
  <si>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</si>
  <si>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</si>
  <si>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</si>
  <si>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</si>
  <si>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</si>
  <si>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</si>
  <si>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</si>
  <si>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</si>
  <si>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</si>
  <si>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</si>
  <si>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</si>
  <si>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</si>
  <si>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</si>
  <si>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</si>
  <si>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</si>
  <si>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</si>
  <si>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</si>
  <si>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</si>
  <si>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</si>
  <si>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</si>
  <si>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</si>
  <si>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</si>
  <si>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</si>
  <si>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</si>
  <si>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</si>
  <si>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</si>
  <si>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</si>
  <si>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</si>
  <si>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</si>
  <si>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</si>
  <si>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</si>
  <si>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</si>
  <si>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</si>
  <si>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</si>
  <si>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</si>
  <si>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</si>
  <si>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</si>
  <si>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</si>
  <si>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</si>
  <si>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</si>
  <si>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</si>
  <si>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</si>
  <si>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</si>
  <si>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</si>
  <si>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</si>
  <si>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</si>
  <si>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</si>
  <si>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</si>
  <si>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</si>
  <si>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</si>
  <si>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</si>
  <si>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</si>
  <si>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</si>
  <si>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</si>
  <si>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</si>
  <si>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</si>
  <si>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</si>
  <si>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</si>
  <si>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</si>
  <si>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</si>
  <si>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</si>
  <si>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</si>
  <si>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</si>
  <si>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</si>
  <si>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</si>
  <si>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</si>
  <si>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</si>
  <si>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</si>
  <si>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</si>
  <si>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</si>
  <si>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</si>
  <si>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</si>
  <si>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</si>
  <si>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</si>
  <si>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</si>
  <si>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</si>
  <si>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</si>
  <si>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</si>
  <si>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</si>
  <si>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</si>
  <si>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</si>
  <si>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95 markės benzinas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</si>
  <si>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</si>
  <si>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</si>
  <si>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</si>
  <si>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</si>
  <si>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</si>
  <si>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</si>
  <si>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</si>
  <si>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</si>
  <si>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</si>
  <si>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</si>
  <si>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</si>
  <si>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</si>
  <si>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</si>
  <si>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</si>
  <si>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</si>
  <si>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</si>
  <si>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</si>
  <si>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</si>
  <si>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t>Transporto priemonių kategorija</t>
  </si>
  <si>
    <t>Vidutinės išlaidos eurais,
nuvažiuoti 100 km</t>
  </si>
  <si>
    <t>95 markės  benzinas</t>
  </si>
  <si>
    <r>
      <t xml:space="preserve">Vidutinės </t>
    </r>
    <r>
      <rPr>
        <b/>
        <u/>
        <sz val="16"/>
        <color rgb="FFFF0000"/>
        <rFont val="Consolas"/>
        <family val="3"/>
        <charset val="186"/>
      </rPr>
      <t>2024 m. II ketvirčio</t>
    </r>
    <r>
      <rPr>
        <b/>
        <sz val="16"/>
        <rFont val="Consolas"/>
        <family val="3"/>
        <charset val="186"/>
      </rPr>
      <t xml:space="preserve"> išlaidos eurais
konkrečiai transporto priemonių kategorijai ir degalų rūšiai, nuvažiuoti 100 km
(</t>
    </r>
    <r>
      <rPr>
        <b/>
        <sz val="14"/>
        <rFont val="Consolas"/>
        <family val="3"/>
        <charset val="186"/>
      </rPr>
      <t>apskaičiuota 2024-07-22, paskelbta 2024-07-22)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</si>
</sst>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color theme="1"/>
      <name val="Consolas"/>
      <family val="3"/>
      <charset val="186"/>
    </font>
    <font>
      <b/>
      <sz val="14"/>
      <color theme="1"/>
      <name val="Consolas"/>
      <family val="3"/>
      <charset val="186"/>
    </font>
    <font>
      <sz val="11"/>
      <color theme="1"/>
      <name val="Consolas"/>
      <family val="3"/>
      <charset val="186"/>
    </font>
    <font>
      <b/>
      <sz val="16"/>
      <name val="Consolas"/>
      <family val="3"/>
      <charset val="186"/>
    </font>
    <font>
      <b/>
      <sz val="14"/>
      <name val="Consolas"/>
      <family val="3"/>
      <charset val="186"/>
    </font>
    <font>
      <b/>
      <u/>
      <sz val="16"/>
      <color rgb="FFFF0000"/>
      <name val="Consolas"/>
      <family val="3"/>
      <charset val="186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9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5" fillId="0" borderId="0" xfId="0" applyNumberFormat="1" applyFont="1"/>
    <xf numFmtId="165" fontId="15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5" fillId="0" borderId="0" xfId="0" applyFont="1"/>
    <xf numFmtId="0" fontId="15" fillId="0" borderId="9" xfId="0" applyFont="1" applyBorder="1" applyAlignment="1">
      <alignment horizontal="center"/>
    </xf>
    <xf numFmtId="0" fontId="16" fillId="0" borderId="0" xfId="0" applyFont="1"/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2" fontId="9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1" fillId="0" borderId="9" xfId="0" applyFont="1" applyBorder="1" applyAlignment="1">
      <alignment horizontal="left"/>
    </xf>
    <xf numFmtId="0" fontId="9" fillId="4" borderId="15" xfId="0" applyFont="1" applyFill="1" applyBorder="1" applyAlignment="1">
      <alignment horizontal="left" wrapText="1"/>
    </xf>
    <xf numFmtId="0" fontId="9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3" fillId="4" borderId="15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0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8" fillId="0" borderId="15" xfId="1" applyBorder="1"/>
    <xf numFmtId="164" fontId="0" fillId="0" borderId="15" xfId="0" quotePrefix="1" applyNumberFormat="1" applyBorder="1"/>
    <xf numFmtId="0" fontId="8" fillId="0" borderId="15" xfId="1" applyBorder="1" applyAlignment="1">
      <alignment horizontal="left"/>
    </xf>
    <xf numFmtId="0" fontId="8" fillId="0" borderId="9" xfId="1" applyBorder="1"/>
    <xf numFmtId="164" fontId="15" fillId="0" borderId="9" xfId="0" quotePrefix="1" applyNumberFormat="1" applyFont="1" applyBorder="1"/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8" fillId="0" borderId="15" xfId="1" applyFill="1" applyBorder="1"/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5" xfId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3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5" fillId="0" borderId="9" xfId="0" applyNumberFormat="1" applyFont="1" applyBorder="1" applyAlignment="1">
      <alignment horizontal="left"/>
    </xf>
    <xf numFmtId="0" fontId="8" fillId="3" borderId="14" xfId="1" applyFill="1" applyBorder="1"/>
    <xf numFmtId="0" fontId="5" fillId="0" borderId="12" xfId="0" applyFont="1" applyBorder="1" applyAlignment="1">
      <alignment horizontal="center" vertical="center"/>
    </xf>
    <xf numFmtId="0" fontId="0" fillId="3" borderId="9" xfId="0" applyFill="1" applyBorder="1"/>
    <xf numFmtId="0" fontId="8" fillId="3" borderId="6" xfId="1" applyFill="1" applyBorder="1"/>
    <xf numFmtId="0" fontId="0" fillId="0" borderId="5" xfId="0" applyBorder="1"/>
    <xf numFmtId="0" fontId="0" fillId="3" borderId="15" xfId="0" applyFill="1" applyBorder="1"/>
    <xf numFmtId="0" fontId="8" fillId="3" borderId="15" xfId="1" applyFill="1" applyBorder="1"/>
    <xf numFmtId="2" fontId="0" fillId="0" borderId="15" xfId="0" applyNumberFormat="1" applyBorder="1" applyAlignment="1">
      <alignment horizontal="left"/>
    </xf>
    <xf numFmtId="0" fontId="5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3" fillId="7" borderId="15" xfId="0" applyFont="1" applyFill="1" applyBorder="1" applyAlignment="1">
      <alignment horizontal="center" wrapText="1"/>
    </xf>
    <xf numFmtId="0" fontId="9" fillId="7" borderId="15" xfId="0" applyFont="1" applyFill="1" applyBorder="1"/>
    <xf numFmtId="0" fontId="9" fillId="7" borderId="15" xfId="0" applyFont="1" applyFill="1" applyBorder="1" applyAlignment="1">
      <alignment horizontal="left" wrapText="1"/>
    </xf>
    <xf numFmtId="0" fontId="0" fillId="0" borderId="8" xfId="0" applyBorder="1"/>
    <xf numFmtId="0" fontId="8" fillId="0" borderId="3" xfId="1" applyBorder="1"/>
    <xf numFmtId="0" fontId="0" fillId="0" borderId="2" xfId="0" applyBorder="1"/>
    <xf numFmtId="0" fontId="8" fillId="0" borderId="14" xfId="1" applyBorder="1"/>
    <xf numFmtId="0" fontId="0" fillId="0" borderId="9" xfId="0" applyBorder="1"/>
    <xf numFmtId="0" fontId="8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" fillId="0" borderId="15" xfId="0" applyFont="1" applyBorder="1" applyAlignment="1">
      <alignment horizontal="center" vertical="center"/>
    </xf>
    <xf numFmtId="164" fontId="0" fillId="0" borderId="0" xfId="0" applyNumberFormat="1"/>
    <xf numFmtId="0" fontId="23" fillId="0" borderId="0" xfId="0" applyFont="1"/>
    <xf numFmtId="0" fontId="22" fillId="7" borderId="25" xfId="0" applyFont="1" applyFill="1" applyBorder="1" applyAlignment="1">
      <alignment horizontal="center" vertical="center" wrapText="1"/>
    </xf>
    <xf numFmtId="0" fontId="21" fillId="0" borderId="25" xfId="0" applyFont="1" applyBorder="1"/>
    <xf numFmtId="164" fontId="21" fillId="0" borderId="25" xfId="0" applyNumberFormat="1" applyFont="1" applyBorder="1" applyAlignment="1">
      <alignment horizontal="center"/>
    </xf>
    <xf numFmtId="0" fontId="0" fillId="12" borderId="0" xfId="0" applyFill="1"/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2" fontId="9" fillId="4" borderId="15" xfId="0" applyNumberFormat="1" applyFont="1" applyFill="1" applyBorder="1" applyAlignment="1">
      <alignment horizontal="center" wrapText="1"/>
    </xf>
    <xf numFmtId="0" fontId="9" fillId="4" borderId="15" xfId="0" quotePrefix="1" applyFont="1" applyFill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9" fillId="7" borderId="15" xfId="0" quotePrefix="1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9" fillId="7" borderId="15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7" borderId="24" xfId="0" quotePrefix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7" hidden="1" customWidth="1"/>
    <col min="12" max="12" width="13.42578125" style="16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8"/>
    </row>
    <row r="2" spans="1:15" ht="15.75" thickBot="1" x14ac:dyDescent="0.3"/>
    <row r="3" spans="1:15" ht="14.45" customHeight="1" thickBot="1" x14ac:dyDescent="0.3">
      <c r="B3" s="139" t="s">
        <v>0</v>
      </c>
      <c r="C3" s="139" t="s">
        <v>3</v>
      </c>
      <c r="D3" s="72"/>
      <c r="E3" s="139" t="s">
        <v>1</v>
      </c>
      <c r="F3" s="72"/>
      <c r="G3" s="139" t="s">
        <v>2</v>
      </c>
      <c r="H3" s="72"/>
      <c r="I3" s="140" t="s">
        <v>11</v>
      </c>
      <c r="J3" s="140"/>
      <c r="K3" s="55" t="s">
        <v>70</v>
      </c>
      <c r="L3" s="147" t="s">
        <v>258</v>
      </c>
      <c r="M3" s="56" t="s">
        <v>266</v>
      </c>
      <c r="N3" s="148" t="s">
        <v>308</v>
      </c>
    </row>
    <row r="4" spans="1:15" ht="15.75" thickBot="1" x14ac:dyDescent="0.3">
      <c r="B4" s="139"/>
      <c r="C4" s="139"/>
      <c r="D4" s="72"/>
      <c r="E4" s="139"/>
      <c r="F4" s="72"/>
      <c r="G4" s="139"/>
      <c r="H4" s="72"/>
      <c r="I4" s="140"/>
      <c r="J4" s="140"/>
      <c r="K4" s="57"/>
      <c r="L4" s="147"/>
      <c r="M4" s="58"/>
      <c r="N4" s="148"/>
    </row>
    <row r="5" spans="1:15" ht="14.1" customHeight="1" thickBot="1" x14ac:dyDescent="0.3">
      <c r="B5" s="139"/>
      <c r="C5" s="139"/>
      <c r="D5" s="73" t="s">
        <v>4</v>
      </c>
      <c r="E5" s="139"/>
      <c r="F5" s="73" t="s">
        <v>4</v>
      </c>
      <c r="G5" s="139"/>
      <c r="H5" s="73" t="s">
        <v>4</v>
      </c>
      <c r="I5" s="59" t="s">
        <v>301</v>
      </c>
      <c r="J5" s="59" t="s">
        <v>302</v>
      </c>
      <c r="K5" s="57"/>
      <c r="L5" s="147"/>
      <c r="M5" s="58"/>
      <c r="N5" s="148"/>
    </row>
    <row r="6" spans="1:15" ht="15.75" thickBot="1" x14ac:dyDescent="0.3">
      <c r="B6" s="146" t="s">
        <v>5</v>
      </c>
      <c r="C6" s="146" t="s">
        <v>6</v>
      </c>
      <c r="D6" s="141">
        <v>370757</v>
      </c>
      <c r="E6" s="144" t="s">
        <v>9</v>
      </c>
      <c r="F6" s="141">
        <v>49039</v>
      </c>
      <c r="G6" s="145" t="s">
        <v>10</v>
      </c>
      <c r="H6" s="141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46"/>
      <c r="C7" s="146"/>
      <c r="D7" s="141"/>
      <c r="E7" s="144"/>
      <c r="F7" s="141"/>
      <c r="G7" s="145"/>
      <c r="H7" s="141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46"/>
      <c r="C8" s="146"/>
      <c r="D8" s="141"/>
      <c r="E8" s="144"/>
      <c r="F8" s="141"/>
      <c r="G8" s="145"/>
      <c r="H8" s="141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4"/>
    </row>
    <row r="9" spans="1:15" ht="15.75" thickBot="1" x14ac:dyDescent="0.3">
      <c r="B9" s="146"/>
      <c r="C9" s="146"/>
      <c r="D9" s="141"/>
      <c r="E9" s="144"/>
      <c r="F9" s="141"/>
      <c r="G9" s="142" t="s">
        <v>12</v>
      </c>
      <c r="H9" s="141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46"/>
      <c r="C10" s="146"/>
      <c r="D10" s="141"/>
      <c r="E10" s="144"/>
      <c r="F10" s="141"/>
      <c r="G10" s="142"/>
      <c r="H10" s="141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46"/>
      <c r="C11" s="146"/>
      <c r="D11" s="141"/>
      <c r="E11" s="144"/>
      <c r="F11" s="141"/>
      <c r="G11" s="142"/>
      <c r="H11" s="141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46"/>
      <c r="C12" s="146"/>
      <c r="D12" s="141"/>
      <c r="E12" s="144"/>
      <c r="F12" s="141"/>
      <c r="G12" s="142" t="s">
        <v>13</v>
      </c>
      <c r="H12" s="141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46"/>
      <c r="C13" s="146"/>
      <c r="D13" s="141"/>
      <c r="E13" s="144"/>
      <c r="F13" s="141"/>
      <c r="G13" s="142"/>
      <c r="H13" s="141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46"/>
      <c r="C14" s="146"/>
      <c r="D14" s="141"/>
      <c r="E14" s="144"/>
      <c r="F14" s="141"/>
      <c r="G14" s="142"/>
      <c r="H14" s="141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46"/>
      <c r="C15" s="146"/>
      <c r="D15" s="141"/>
      <c r="E15" s="143" t="s">
        <v>8</v>
      </c>
      <c r="F15" s="141">
        <v>42048</v>
      </c>
      <c r="G15" s="142" t="s">
        <v>14</v>
      </c>
      <c r="H15" s="141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46"/>
      <c r="C16" s="146"/>
      <c r="D16" s="141"/>
      <c r="E16" s="143"/>
      <c r="F16" s="141"/>
      <c r="G16" s="142"/>
      <c r="H16" s="141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46"/>
      <c r="C17" s="146"/>
      <c r="D17" s="141"/>
      <c r="E17" s="143"/>
      <c r="F17" s="141"/>
      <c r="G17" s="142"/>
      <c r="H17" s="141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46"/>
      <c r="C18" s="146"/>
      <c r="D18" s="141"/>
      <c r="E18" s="143"/>
      <c r="F18" s="141"/>
      <c r="G18" s="142" t="s">
        <v>15</v>
      </c>
      <c r="H18" s="141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46"/>
      <c r="C19" s="146"/>
      <c r="D19" s="141"/>
      <c r="E19" s="143"/>
      <c r="F19" s="141"/>
      <c r="G19" s="142"/>
      <c r="H19" s="141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46"/>
      <c r="C20" s="146"/>
      <c r="D20" s="141"/>
      <c r="E20" s="143"/>
      <c r="F20" s="141"/>
      <c r="G20" s="142"/>
      <c r="H20" s="141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46"/>
      <c r="C21" s="146"/>
      <c r="D21" s="141"/>
      <c r="E21" s="143"/>
      <c r="F21" s="141"/>
      <c r="G21" s="142" t="s">
        <v>16</v>
      </c>
      <c r="H21" s="141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46"/>
      <c r="C22" s="146"/>
      <c r="D22" s="141"/>
      <c r="E22" s="143"/>
      <c r="F22" s="141"/>
      <c r="G22" s="142"/>
      <c r="H22" s="141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46"/>
      <c r="C23" s="146"/>
      <c r="D23" s="141"/>
      <c r="E23" s="143"/>
      <c r="F23" s="141"/>
      <c r="G23" s="142"/>
      <c r="H23" s="141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46"/>
      <c r="C24" s="146"/>
      <c r="D24" s="141"/>
      <c r="E24" s="143" t="s">
        <v>17</v>
      </c>
      <c r="F24" s="141">
        <v>33909</v>
      </c>
      <c r="G24" s="142" t="s">
        <v>18</v>
      </c>
      <c r="H24" s="141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46"/>
      <c r="C25" s="146"/>
      <c r="D25" s="141"/>
      <c r="E25" s="143"/>
      <c r="F25" s="141"/>
      <c r="G25" s="142"/>
      <c r="H25" s="141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46"/>
      <c r="C26" s="146"/>
      <c r="D26" s="141"/>
      <c r="E26" s="143"/>
      <c r="F26" s="141"/>
      <c r="G26" s="142"/>
      <c r="H26" s="141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46"/>
      <c r="C27" s="146"/>
      <c r="D27" s="141"/>
      <c r="E27" s="143"/>
      <c r="F27" s="141"/>
      <c r="G27" s="142">
        <v>80</v>
      </c>
      <c r="H27" s="141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46"/>
      <c r="C28" s="146"/>
      <c r="D28" s="141"/>
      <c r="E28" s="143"/>
      <c r="F28" s="141"/>
      <c r="G28" s="142"/>
      <c r="H28" s="141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46"/>
      <c r="C29" s="146"/>
      <c r="D29" s="141"/>
      <c r="E29" s="143"/>
      <c r="F29" s="141"/>
      <c r="G29" s="142"/>
      <c r="H29" s="141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46"/>
      <c r="C30" s="146"/>
      <c r="D30" s="141"/>
      <c r="E30" s="143"/>
      <c r="F30" s="141"/>
      <c r="G30" s="142" t="s">
        <v>19</v>
      </c>
      <c r="H30" s="141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46"/>
      <c r="C31" s="146"/>
      <c r="D31" s="141"/>
      <c r="E31" s="143"/>
      <c r="F31" s="141"/>
      <c r="G31" s="142"/>
      <c r="H31" s="141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3" t="s">
        <v>305</v>
      </c>
    </row>
    <row r="32" spans="2:16" ht="15.75" thickBot="1" x14ac:dyDescent="0.3">
      <c r="B32" s="146"/>
      <c r="C32" s="146"/>
      <c r="D32" s="141"/>
      <c r="E32" s="143"/>
      <c r="F32" s="141"/>
      <c r="G32" s="142"/>
      <c r="H32" s="141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39" t="s">
        <v>299</v>
      </c>
    </row>
    <row r="33" spans="2:16" ht="18.75" x14ac:dyDescent="0.3">
      <c r="B33" s="29"/>
      <c r="C33" s="27"/>
      <c r="D33" s="27"/>
      <c r="E33" s="29"/>
      <c r="F33" s="27"/>
      <c r="G33" s="29"/>
      <c r="H33" s="27"/>
      <c r="I33" s="4"/>
      <c r="J33" s="42">
        <f>SUM(J6:J32)</f>
        <v>42817</v>
      </c>
      <c r="K33" s="34"/>
      <c r="L33" s="35"/>
      <c r="M33" s="70"/>
      <c r="N33" s="71">
        <f>SUM(N6:N32)</f>
        <v>315830.5</v>
      </c>
      <c r="P33" s="38">
        <f>N33/J33</f>
        <v>7.3762874559170424</v>
      </c>
    </row>
    <row r="34" spans="2:16" x14ac:dyDescent="0.25">
      <c r="B34" s="28"/>
      <c r="C34" s="32"/>
      <c r="D34" s="26"/>
      <c r="E34" s="30"/>
      <c r="F34" s="26"/>
      <c r="G34" s="28"/>
      <c r="H34" s="26"/>
      <c r="I34" s="4"/>
      <c r="J34" s="6"/>
      <c r="K34" s="34"/>
      <c r="L34" s="35"/>
      <c r="M34" s="12"/>
      <c r="N34" s="36"/>
    </row>
    <row r="35" spans="2:16" ht="15.75" thickBot="1" x14ac:dyDescent="0.3">
      <c r="B35" s="28"/>
      <c r="C35" s="32"/>
      <c r="D35" s="26"/>
      <c r="E35" s="30"/>
      <c r="F35" s="26"/>
      <c r="G35" s="28"/>
      <c r="H35" s="26"/>
      <c r="I35" s="44"/>
      <c r="J35" s="45"/>
      <c r="K35" s="53"/>
      <c r="L35" s="19"/>
      <c r="M35" s="12"/>
      <c r="N35" s="66"/>
    </row>
    <row r="36" spans="2:16" ht="15.75" thickBot="1" x14ac:dyDescent="0.3">
      <c r="B36" s="139" t="s">
        <v>0</v>
      </c>
      <c r="C36" s="139" t="s">
        <v>3</v>
      </c>
      <c r="D36" s="139"/>
      <c r="E36" s="139" t="s">
        <v>1</v>
      </c>
      <c r="F36" s="139"/>
      <c r="G36" s="139" t="s">
        <v>2</v>
      </c>
      <c r="H36" s="139"/>
      <c r="I36" s="140" t="s">
        <v>11</v>
      </c>
      <c r="J36" s="140"/>
      <c r="K36" s="55" t="s">
        <v>70</v>
      </c>
      <c r="L36" s="147" t="s">
        <v>258</v>
      </c>
      <c r="M36" s="56" t="s">
        <v>266</v>
      </c>
      <c r="N36" s="148" t="s">
        <v>308</v>
      </c>
    </row>
    <row r="37" spans="2:16" ht="15.75" thickBot="1" x14ac:dyDescent="0.3">
      <c r="B37" s="139"/>
      <c r="C37" s="139"/>
      <c r="D37" s="139"/>
      <c r="E37" s="139"/>
      <c r="F37" s="139"/>
      <c r="G37" s="139"/>
      <c r="H37" s="139"/>
      <c r="I37" s="140"/>
      <c r="J37" s="140"/>
      <c r="K37" s="57"/>
      <c r="L37" s="147"/>
      <c r="M37" s="58"/>
      <c r="N37" s="148"/>
    </row>
    <row r="38" spans="2:16" ht="15.75" thickBot="1" x14ac:dyDescent="0.3">
      <c r="B38" s="139"/>
      <c r="C38" s="139"/>
      <c r="D38" s="139"/>
      <c r="E38" s="139"/>
      <c r="F38" s="139"/>
      <c r="G38" s="139"/>
      <c r="H38" s="139"/>
      <c r="I38" s="59" t="s">
        <v>301</v>
      </c>
      <c r="J38" s="59" t="s">
        <v>302</v>
      </c>
      <c r="K38" s="57"/>
      <c r="L38" s="147"/>
      <c r="M38" s="58"/>
      <c r="N38" s="148"/>
    </row>
    <row r="39" spans="2:16" ht="15.75" thickBot="1" x14ac:dyDescent="0.3">
      <c r="B39" s="146" t="s">
        <v>5</v>
      </c>
      <c r="C39" s="146" t="s">
        <v>7</v>
      </c>
      <c r="D39" s="141">
        <v>1095457</v>
      </c>
      <c r="E39" s="143" t="s">
        <v>9</v>
      </c>
      <c r="F39" s="141">
        <v>219567</v>
      </c>
      <c r="G39" s="142" t="s">
        <v>12</v>
      </c>
      <c r="H39" s="141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46"/>
      <c r="C40" s="146"/>
      <c r="D40" s="141"/>
      <c r="E40" s="143"/>
      <c r="F40" s="141"/>
      <c r="G40" s="142"/>
      <c r="H40" s="141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46"/>
      <c r="C41" s="146"/>
      <c r="D41" s="141"/>
      <c r="E41" s="143"/>
      <c r="F41" s="141"/>
      <c r="G41" s="142"/>
      <c r="H41" s="141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46"/>
      <c r="C42" s="146"/>
      <c r="D42" s="141"/>
      <c r="E42" s="143"/>
      <c r="F42" s="141"/>
      <c r="G42" s="142" t="s">
        <v>10</v>
      </c>
      <c r="H42" s="141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46"/>
      <c r="C43" s="146"/>
      <c r="D43" s="141"/>
      <c r="E43" s="143"/>
      <c r="F43" s="141"/>
      <c r="G43" s="142"/>
      <c r="H43" s="141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46"/>
      <c r="C44" s="146"/>
      <c r="D44" s="141"/>
      <c r="E44" s="143"/>
      <c r="F44" s="141"/>
      <c r="G44" s="142"/>
      <c r="H44" s="141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46"/>
      <c r="C45" s="146"/>
      <c r="D45" s="141"/>
      <c r="E45" s="143"/>
      <c r="F45" s="141"/>
      <c r="G45" s="142" t="s">
        <v>21</v>
      </c>
      <c r="H45" s="141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46"/>
      <c r="C46" s="146"/>
      <c r="D46" s="141"/>
      <c r="E46" s="143"/>
      <c r="F46" s="141"/>
      <c r="G46" s="142"/>
      <c r="H46" s="141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46"/>
      <c r="C47" s="146"/>
      <c r="D47" s="141"/>
      <c r="E47" s="143"/>
      <c r="F47" s="141"/>
      <c r="G47" s="142"/>
      <c r="H47" s="141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46"/>
      <c r="C48" s="146"/>
      <c r="D48" s="141"/>
      <c r="E48" s="143" t="s">
        <v>17</v>
      </c>
      <c r="F48" s="141">
        <v>123871</v>
      </c>
      <c r="G48" s="142" t="s">
        <v>19</v>
      </c>
      <c r="H48" s="141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46"/>
      <c r="C49" s="146"/>
      <c r="D49" s="141"/>
      <c r="E49" s="143"/>
      <c r="F49" s="141"/>
      <c r="G49" s="142"/>
      <c r="H49" s="141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46"/>
      <c r="C50" s="146"/>
      <c r="D50" s="141"/>
      <c r="E50" s="143"/>
      <c r="F50" s="141"/>
      <c r="G50" s="142"/>
      <c r="H50" s="141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46"/>
      <c r="C51" s="146"/>
      <c r="D51" s="141"/>
      <c r="E51" s="143"/>
      <c r="F51" s="141"/>
      <c r="G51" s="142" t="s">
        <v>18</v>
      </c>
      <c r="H51" s="141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46"/>
      <c r="C52" s="146"/>
      <c r="D52" s="141"/>
      <c r="E52" s="143"/>
      <c r="F52" s="141"/>
      <c r="G52" s="142"/>
      <c r="H52" s="141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46"/>
      <c r="C53" s="146"/>
      <c r="D53" s="141"/>
      <c r="E53" s="143"/>
      <c r="F53" s="141"/>
      <c r="G53" s="142"/>
      <c r="H53" s="141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46"/>
      <c r="C54" s="146"/>
      <c r="D54" s="141"/>
      <c r="E54" s="143"/>
      <c r="F54" s="141"/>
      <c r="G54" s="142" t="s">
        <v>22</v>
      </c>
      <c r="H54" s="141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46"/>
      <c r="C55" s="146"/>
      <c r="D55" s="141"/>
      <c r="E55" s="143"/>
      <c r="F55" s="141"/>
      <c r="G55" s="142"/>
      <c r="H55" s="141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46"/>
      <c r="C56" s="146"/>
      <c r="D56" s="141"/>
      <c r="E56" s="143"/>
      <c r="F56" s="141"/>
      <c r="G56" s="142"/>
      <c r="H56" s="141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46"/>
      <c r="C57" s="146"/>
      <c r="D57" s="141"/>
      <c r="E57" s="143" t="s">
        <v>20</v>
      </c>
      <c r="F57" s="141">
        <v>114982</v>
      </c>
      <c r="G57" s="142" t="s">
        <v>23</v>
      </c>
      <c r="H57" s="141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46"/>
      <c r="C58" s="146"/>
      <c r="D58" s="141"/>
      <c r="E58" s="143"/>
      <c r="F58" s="141"/>
      <c r="G58" s="142"/>
      <c r="H58" s="141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46"/>
      <c r="C59" s="146"/>
      <c r="D59" s="141"/>
      <c r="E59" s="143"/>
      <c r="F59" s="141"/>
      <c r="G59" s="142"/>
      <c r="H59" s="141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46"/>
      <c r="C60" s="146"/>
      <c r="D60" s="141"/>
      <c r="E60" s="143"/>
      <c r="F60" s="141"/>
      <c r="G60" s="142" t="s">
        <v>24</v>
      </c>
      <c r="H60" s="141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46"/>
      <c r="C61" s="146"/>
      <c r="D61" s="141"/>
      <c r="E61" s="143"/>
      <c r="F61" s="141"/>
      <c r="G61" s="142"/>
      <c r="H61" s="141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46"/>
      <c r="C62" s="146"/>
      <c r="D62" s="141"/>
      <c r="E62" s="143"/>
      <c r="F62" s="141"/>
      <c r="G62" s="142"/>
      <c r="H62" s="141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46"/>
      <c r="C63" s="146"/>
      <c r="D63" s="141"/>
      <c r="E63" s="143"/>
      <c r="F63" s="141"/>
      <c r="G63" s="142" t="s">
        <v>25</v>
      </c>
      <c r="H63" s="141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46"/>
      <c r="C64" s="146"/>
      <c r="D64" s="141"/>
      <c r="E64" s="143"/>
      <c r="F64" s="141"/>
      <c r="G64" s="142"/>
      <c r="H64" s="141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3" t="s">
        <v>306</v>
      </c>
    </row>
    <row r="65" spans="2:16" ht="15.75" thickBot="1" x14ac:dyDescent="0.3">
      <c r="B65" s="146"/>
      <c r="C65" s="146"/>
      <c r="D65" s="141"/>
      <c r="E65" s="143"/>
      <c r="F65" s="141"/>
      <c r="G65" s="142"/>
      <c r="H65" s="141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0" t="s">
        <v>300</v>
      </c>
    </row>
    <row r="66" spans="2:16" ht="18.75" x14ac:dyDescent="0.3">
      <c r="B66" s="28"/>
      <c r="C66" s="30"/>
      <c r="D66" s="26"/>
      <c r="E66" s="30"/>
      <c r="F66" s="26"/>
      <c r="G66" s="28"/>
      <c r="H66" s="26"/>
      <c r="I66" s="4"/>
      <c r="J66" s="42">
        <f>SUM(J39:J65)</f>
        <v>189202</v>
      </c>
      <c r="K66" s="34"/>
      <c r="L66" s="35"/>
      <c r="M66" s="12"/>
      <c r="N66" s="37">
        <f>SUM(N39:N65)</f>
        <v>1050646.2</v>
      </c>
      <c r="P66" s="38">
        <f>N66/J66</f>
        <v>5.5530396084607982</v>
      </c>
    </row>
    <row r="67" spans="2:16" x14ac:dyDescent="0.25">
      <c r="B67" s="28"/>
      <c r="C67" s="30"/>
      <c r="D67" s="26"/>
      <c r="E67" s="30"/>
      <c r="F67" s="26"/>
      <c r="G67" s="28"/>
      <c r="H67" s="26"/>
      <c r="I67" s="8"/>
      <c r="J67" s="2"/>
      <c r="K67" s="11"/>
      <c r="L67" s="17"/>
      <c r="M67" s="12"/>
    </row>
    <row r="68" spans="2:16" ht="15.75" thickBot="1" x14ac:dyDescent="0.3">
      <c r="B68" s="28"/>
      <c r="C68" s="30"/>
      <c r="D68" s="26"/>
      <c r="E68" s="30"/>
      <c r="F68" s="26"/>
      <c r="G68" s="28"/>
      <c r="H68" s="26"/>
      <c r="I68" s="44"/>
      <c r="J68" s="45"/>
      <c r="K68" s="53"/>
      <c r="L68" s="19"/>
      <c r="M68" s="12"/>
    </row>
    <row r="69" spans="2:16" ht="15.75" thickBot="1" x14ac:dyDescent="0.3">
      <c r="B69" s="139" t="s">
        <v>0</v>
      </c>
      <c r="C69" s="139" t="s">
        <v>3</v>
      </c>
      <c r="D69" s="139"/>
      <c r="E69" s="139" t="s">
        <v>1</v>
      </c>
      <c r="F69" s="139"/>
      <c r="G69" s="139" t="s">
        <v>2</v>
      </c>
      <c r="H69" s="139"/>
      <c r="I69" s="140" t="s">
        <v>11</v>
      </c>
      <c r="J69" s="140"/>
      <c r="K69" s="55" t="s">
        <v>70</v>
      </c>
      <c r="L69" s="149" t="s">
        <v>314</v>
      </c>
      <c r="M69" s="56" t="s">
        <v>266</v>
      </c>
      <c r="N69" s="148" t="s">
        <v>309</v>
      </c>
    </row>
    <row r="70" spans="2:16" ht="15.75" thickBot="1" x14ac:dyDescent="0.3">
      <c r="B70" s="139"/>
      <c r="C70" s="139"/>
      <c r="D70" s="139"/>
      <c r="E70" s="139"/>
      <c r="F70" s="139"/>
      <c r="G70" s="139"/>
      <c r="H70" s="139"/>
      <c r="I70" s="140"/>
      <c r="J70" s="140"/>
      <c r="K70" s="57"/>
      <c r="L70" s="149"/>
      <c r="M70" s="58"/>
      <c r="N70" s="148"/>
    </row>
    <row r="71" spans="2:16" ht="46.5" customHeight="1" thickBot="1" x14ac:dyDescent="0.3">
      <c r="B71" s="139"/>
      <c r="C71" s="139"/>
      <c r="D71" s="139"/>
      <c r="E71" s="139"/>
      <c r="F71" s="139"/>
      <c r="G71" s="139"/>
      <c r="H71" s="139"/>
      <c r="I71" s="59" t="s">
        <v>301</v>
      </c>
      <c r="J71" s="59" t="s">
        <v>302</v>
      </c>
      <c r="K71" s="57"/>
      <c r="L71" s="149"/>
      <c r="M71" s="58"/>
      <c r="N71" s="148"/>
    </row>
    <row r="72" spans="2:16" ht="15.75" thickBot="1" x14ac:dyDescent="0.3">
      <c r="B72" s="146" t="s">
        <v>5</v>
      </c>
      <c r="C72" s="146" t="s">
        <v>26</v>
      </c>
      <c r="D72" s="141">
        <v>4841</v>
      </c>
      <c r="E72" s="143" t="s">
        <v>27</v>
      </c>
      <c r="F72" s="141">
        <v>1280</v>
      </c>
      <c r="G72" s="142" t="s">
        <v>29</v>
      </c>
      <c r="H72" s="141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46"/>
      <c r="C73" s="146"/>
      <c r="D73" s="141"/>
      <c r="E73" s="143"/>
      <c r="F73" s="141"/>
      <c r="G73" s="142"/>
      <c r="H73" s="141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46"/>
      <c r="C74" s="146"/>
      <c r="D74" s="141"/>
      <c r="E74" s="143"/>
      <c r="F74" s="141"/>
      <c r="G74" s="142"/>
      <c r="H74" s="141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46"/>
      <c r="C75" s="146"/>
      <c r="D75" s="141"/>
      <c r="E75" s="143"/>
      <c r="F75" s="141"/>
      <c r="G75" s="142" t="s">
        <v>30</v>
      </c>
      <c r="H75" s="141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46"/>
      <c r="C76" s="146"/>
      <c r="D76" s="141"/>
      <c r="E76" s="143"/>
      <c r="F76" s="141"/>
      <c r="G76" s="142"/>
      <c r="H76" s="141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46"/>
      <c r="C77" s="146"/>
      <c r="D77" s="141"/>
      <c r="E77" s="143"/>
      <c r="F77" s="141"/>
      <c r="G77" s="142"/>
      <c r="H77" s="141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46"/>
      <c r="C78" s="146"/>
      <c r="D78" s="141"/>
      <c r="E78" s="143"/>
      <c r="F78" s="141"/>
      <c r="G78" s="142" t="s">
        <v>31</v>
      </c>
      <c r="H78" s="141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46"/>
      <c r="C79" s="146"/>
      <c r="D79" s="141"/>
      <c r="E79" s="143"/>
      <c r="F79" s="141"/>
      <c r="G79" s="142"/>
      <c r="H79" s="141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46"/>
      <c r="C80" s="146"/>
      <c r="D80" s="141"/>
      <c r="E80" s="143" t="s">
        <v>9</v>
      </c>
      <c r="F80" s="141">
        <v>809</v>
      </c>
      <c r="G80" s="142" t="s">
        <v>33</v>
      </c>
      <c r="H80" s="141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46"/>
      <c r="C81" s="146"/>
      <c r="D81" s="141"/>
      <c r="E81" s="143"/>
      <c r="F81" s="141"/>
      <c r="G81" s="142"/>
      <c r="H81" s="141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46"/>
      <c r="C82" s="146"/>
      <c r="D82" s="141"/>
      <c r="E82" s="143"/>
      <c r="F82" s="141"/>
      <c r="G82" s="142"/>
      <c r="H82" s="141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46"/>
      <c r="C83" s="146"/>
      <c r="D83" s="141"/>
      <c r="E83" s="143"/>
      <c r="F83" s="141"/>
      <c r="G83" s="142" t="s">
        <v>34</v>
      </c>
      <c r="H83" s="141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46"/>
      <c r="C84" s="146"/>
      <c r="D84" s="141"/>
      <c r="E84" s="143"/>
      <c r="F84" s="141"/>
      <c r="G84" s="142"/>
      <c r="H84" s="141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46"/>
      <c r="C85" s="146"/>
      <c r="D85" s="141"/>
      <c r="E85" s="143"/>
      <c r="F85" s="141"/>
      <c r="G85" s="142"/>
      <c r="H85" s="141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46"/>
      <c r="C86" s="146"/>
      <c r="D86" s="141"/>
      <c r="E86" s="143"/>
      <c r="F86" s="141"/>
      <c r="G86" s="142" t="s">
        <v>10</v>
      </c>
      <c r="H86" s="141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46"/>
      <c r="C87" s="146"/>
      <c r="D87" s="141"/>
      <c r="E87" s="143"/>
      <c r="F87" s="141"/>
      <c r="G87" s="142"/>
      <c r="H87" s="141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46"/>
      <c r="C88" s="146"/>
      <c r="D88" s="141"/>
      <c r="E88" s="143"/>
      <c r="F88" s="141"/>
      <c r="G88" s="142"/>
      <c r="H88" s="141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46"/>
      <c r="C89" s="146"/>
      <c r="D89" s="141"/>
      <c r="E89" s="143" t="s">
        <v>28</v>
      </c>
      <c r="F89" s="141">
        <v>643</v>
      </c>
      <c r="G89" s="142" t="s">
        <v>35</v>
      </c>
      <c r="H89" s="141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46"/>
      <c r="C90" s="146"/>
      <c r="D90" s="141"/>
      <c r="E90" s="143"/>
      <c r="F90" s="141"/>
      <c r="G90" s="142"/>
      <c r="H90" s="141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46"/>
      <c r="C91" s="146"/>
      <c r="D91" s="141"/>
      <c r="E91" s="143"/>
      <c r="F91" s="141"/>
      <c r="G91" s="142"/>
      <c r="H91" s="141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46"/>
      <c r="C92" s="146"/>
      <c r="D92" s="141"/>
      <c r="E92" s="143"/>
      <c r="F92" s="141"/>
      <c r="G92" s="142" t="s">
        <v>36</v>
      </c>
      <c r="H92" s="141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46"/>
      <c r="C93" s="146"/>
      <c r="D93" s="141"/>
      <c r="E93" s="143"/>
      <c r="F93" s="141"/>
      <c r="G93" s="142"/>
      <c r="H93" s="141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46"/>
      <c r="C94" s="146"/>
      <c r="D94" s="141"/>
      <c r="E94" s="143"/>
      <c r="F94" s="141"/>
      <c r="G94" s="142"/>
      <c r="H94" s="141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46"/>
      <c r="C95" s="146"/>
      <c r="D95" s="141"/>
      <c r="E95" s="143"/>
      <c r="F95" s="141"/>
      <c r="G95" s="142" t="s">
        <v>37</v>
      </c>
      <c r="H95" s="141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46"/>
      <c r="C96" s="146"/>
      <c r="D96" s="141"/>
      <c r="E96" s="143"/>
      <c r="F96" s="141"/>
      <c r="G96" s="142"/>
      <c r="H96" s="141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3" t="s">
        <v>307</v>
      </c>
    </row>
    <row r="97" spans="2:16" ht="15.75" thickBot="1" x14ac:dyDescent="0.3">
      <c r="B97" s="146"/>
      <c r="C97" s="146"/>
      <c r="D97" s="141"/>
      <c r="E97" s="143"/>
      <c r="F97" s="141"/>
      <c r="G97" s="142"/>
      <c r="H97" s="141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4" t="s">
        <v>303</v>
      </c>
    </row>
    <row r="98" spans="2:16" ht="18.75" x14ac:dyDescent="0.3">
      <c r="B98" s="28"/>
      <c r="C98" s="30"/>
      <c r="D98" s="26"/>
      <c r="E98" s="31"/>
      <c r="F98" s="26"/>
      <c r="G98" s="28"/>
      <c r="H98" s="26"/>
      <c r="I98" s="4"/>
      <c r="J98" s="42">
        <f>SUM(J72:J97)</f>
        <v>1965</v>
      </c>
      <c r="K98" s="54"/>
      <c r="L98" s="35"/>
      <c r="N98" s="41">
        <f>SUM(N72:N97)</f>
        <v>31020.753999999997</v>
      </c>
      <c r="P98" s="38">
        <f>N98/J98</f>
        <v>15.786643256997454</v>
      </c>
    </row>
    <row r="99" spans="2:16" x14ac:dyDescent="0.25">
      <c r="B99" s="28"/>
      <c r="C99" s="30"/>
      <c r="D99" s="26"/>
      <c r="E99" s="31"/>
      <c r="F99" s="26"/>
      <c r="G99" s="28"/>
      <c r="H99" s="26"/>
      <c r="I99" s="8"/>
      <c r="J99" s="2"/>
      <c r="K99" s="15"/>
      <c r="L99" s="17"/>
    </row>
    <row r="100" spans="2:16" x14ac:dyDescent="0.25">
      <c r="B100" s="28"/>
      <c r="C100" s="30"/>
      <c r="D100" s="26"/>
      <c r="E100" s="31"/>
      <c r="F100" s="26"/>
      <c r="G100" s="28"/>
      <c r="H100" s="26"/>
      <c r="I100" s="8"/>
      <c r="J100" s="2"/>
      <c r="K100" s="15"/>
      <c r="L100" s="17"/>
    </row>
    <row r="101" spans="2:16" x14ac:dyDescent="0.25">
      <c r="B101" s="28"/>
      <c r="C101" s="30"/>
      <c r="D101" s="26"/>
      <c r="E101" s="31"/>
      <c r="F101" s="26"/>
      <c r="G101" s="28"/>
      <c r="H101" s="26"/>
      <c r="I101" s="8"/>
      <c r="J101" s="2"/>
      <c r="K101" s="15"/>
      <c r="L101" s="17"/>
    </row>
    <row r="102" spans="2:16" x14ac:dyDescent="0.25">
      <c r="B102" s="28"/>
      <c r="C102" s="30"/>
      <c r="D102" s="26"/>
      <c r="E102" s="31"/>
      <c r="F102" s="26"/>
      <c r="G102" s="28"/>
      <c r="H102" s="26"/>
      <c r="I102" s="8"/>
      <c r="J102" s="2"/>
      <c r="K102" s="15"/>
      <c r="L102" s="17"/>
    </row>
    <row r="103" spans="2:16" x14ac:dyDescent="0.25">
      <c r="B103" s="28"/>
      <c r="C103" s="30"/>
      <c r="D103" s="26"/>
      <c r="E103" s="31"/>
      <c r="F103" s="26"/>
      <c r="G103" s="28"/>
      <c r="H103" s="26"/>
      <c r="I103" s="8"/>
      <c r="J103" s="2"/>
      <c r="K103" s="15"/>
      <c r="L103" s="17"/>
    </row>
    <row r="104" spans="2:16" x14ac:dyDescent="0.25">
      <c r="B104" s="28"/>
      <c r="C104" s="30"/>
      <c r="D104" s="26"/>
      <c r="E104" s="31"/>
      <c r="F104" s="26"/>
      <c r="G104" s="28"/>
      <c r="H104" s="26"/>
      <c r="I104" s="8"/>
      <c r="J104" s="2"/>
      <c r="K104" s="15"/>
      <c r="L104" s="17"/>
    </row>
    <row r="105" spans="2:16" x14ac:dyDescent="0.25">
      <c r="B105" s="28"/>
      <c r="C105" s="30"/>
      <c r="D105" s="26"/>
      <c r="E105" s="31"/>
      <c r="F105" s="26"/>
      <c r="G105" s="28"/>
      <c r="H105" s="26"/>
      <c r="I105" s="8"/>
      <c r="J105" s="2"/>
      <c r="K105" s="15"/>
      <c r="L105" s="17"/>
    </row>
    <row r="106" spans="2:16" ht="45.75" thickBot="1" x14ac:dyDescent="0.3">
      <c r="B106" s="28"/>
      <c r="C106" s="30"/>
      <c r="D106" s="26"/>
      <c r="E106" s="30"/>
      <c r="F106" s="26"/>
      <c r="G106" s="28"/>
      <c r="H106" s="26"/>
      <c r="I106" s="44"/>
      <c r="J106" s="45"/>
      <c r="K106" s="46"/>
      <c r="L106" s="47" t="s">
        <v>311</v>
      </c>
      <c r="N106" s="85" t="s">
        <v>310</v>
      </c>
    </row>
    <row r="107" spans="2:16" ht="15.75" thickBot="1" x14ac:dyDescent="0.3">
      <c r="B107" s="150" t="s">
        <v>5</v>
      </c>
      <c r="C107" s="150" t="s">
        <v>38</v>
      </c>
      <c r="D107" s="141">
        <v>84</v>
      </c>
      <c r="E107" s="143" t="s">
        <v>9</v>
      </c>
      <c r="F107" s="141">
        <v>39</v>
      </c>
      <c r="G107" s="142" t="s">
        <v>40</v>
      </c>
      <c r="H107" s="141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6">
        <f>L107*0.62</f>
        <v>3.5340000000000003</v>
      </c>
      <c r="O107">
        <f>N107*J107</f>
        <v>63.612000000000002</v>
      </c>
    </row>
    <row r="108" spans="2:16" ht="15.75" thickBot="1" x14ac:dyDescent="0.3">
      <c r="B108" s="150"/>
      <c r="C108" s="150"/>
      <c r="D108" s="141"/>
      <c r="E108" s="143"/>
      <c r="F108" s="141"/>
      <c r="G108" s="142"/>
      <c r="H108" s="141"/>
      <c r="I108" s="48">
        <v>81</v>
      </c>
      <c r="J108" s="79">
        <v>7</v>
      </c>
      <c r="K108" s="49" t="s">
        <v>295</v>
      </c>
      <c r="L108" s="61">
        <v>7.2</v>
      </c>
      <c r="N108" s="86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50"/>
      <c r="C109" s="150"/>
      <c r="D109" s="141"/>
      <c r="E109" s="143"/>
      <c r="F109" s="141"/>
      <c r="G109" s="142" t="s">
        <v>21</v>
      </c>
      <c r="H109" s="141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6">
        <f t="shared" si="2"/>
        <v>4.03</v>
      </c>
      <c r="O109">
        <f t="shared" si="3"/>
        <v>28.21</v>
      </c>
    </row>
    <row r="110" spans="2:16" ht="15.75" thickBot="1" x14ac:dyDescent="0.3">
      <c r="B110" s="150"/>
      <c r="C110" s="150"/>
      <c r="D110" s="141"/>
      <c r="E110" s="143"/>
      <c r="F110" s="141"/>
      <c r="G110" s="142"/>
      <c r="H110" s="141"/>
      <c r="I110" s="48">
        <v>110</v>
      </c>
      <c r="J110" s="79">
        <v>4</v>
      </c>
      <c r="K110" s="49" t="s">
        <v>271</v>
      </c>
      <c r="L110" s="61">
        <v>8.6999999999999993</v>
      </c>
      <c r="N110" s="86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50"/>
      <c r="C111" s="150"/>
      <c r="D111" s="141"/>
      <c r="E111" s="143"/>
      <c r="F111" s="141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6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50"/>
      <c r="C112" s="150"/>
      <c r="D112" s="141"/>
      <c r="E112" s="143" t="s">
        <v>20</v>
      </c>
      <c r="F112" s="141">
        <v>32</v>
      </c>
      <c r="G112" s="142" t="s">
        <v>23</v>
      </c>
      <c r="H112" s="141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6">
        <f t="shared" si="2"/>
        <v>4.774</v>
      </c>
      <c r="O112">
        <f t="shared" si="3"/>
        <v>38.192</v>
      </c>
    </row>
    <row r="113" spans="2:16" ht="15.75" thickBot="1" x14ac:dyDescent="0.3">
      <c r="B113" s="150"/>
      <c r="C113" s="150"/>
      <c r="D113" s="141"/>
      <c r="E113" s="143"/>
      <c r="F113" s="141"/>
      <c r="G113" s="142"/>
      <c r="H113" s="141"/>
      <c r="I113" s="48">
        <v>110</v>
      </c>
      <c r="J113" s="79">
        <v>7</v>
      </c>
      <c r="K113" s="49" t="s">
        <v>293</v>
      </c>
      <c r="L113" s="61">
        <v>7.7</v>
      </c>
      <c r="N113" s="86">
        <f t="shared" si="2"/>
        <v>4.774</v>
      </c>
      <c r="O113">
        <f t="shared" si="3"/>
        <v>33.417999999999999</v>
      </c>
    </row>
    <row r="114" spans="2:16" ht="15.75" thickBot="1" x14ac:dyDescent="0.3">
      <c r="B114" s="150"/>
      <c r="C114" s="150"/>
      <c r="D114" s="141"/>
      <c r="E114" s="143"/>
      <c r="F114" s="141"/>
      <c r="G114" s="142"/>
      <c r="H114" s="141"/>
      <c r="I114" s="48">
        <v>71</v>
      </c>
      <c r="J114" s="79">
        <v>6</v>
      </c>
      <c r="K114" s="49" t="s">
        <v>269</v>
      </c>
      <c r="L114" s="61">
        <v>7.7</v>
      </c>
      <c r="N114" s="86">
        <f t="shared" si="2"/>
        <v>4.774</v>
      </c>
      <c r="O114">
        <f t="shared" si="3"/>
        <v>28.643999999999998</v>
      </c>
    </row>
    <row r="115" spans="2:16" ht="15.75" thickBot="1" x14ac:dyDescent="0.3">
      <c r="B115" s="150"/>
      <c r="C115" s="150"/>
      <c r="D115" s="141"/>
      <c r="E115" s="143"/>
      <c r="F115" s="141"/>
      <c r="G115" s="142" t="s">
        <v>41</v>
      </c>
      <c r="H115" s="141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6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50"/>
      <c r="C116" s="150"/>
      <c r="D116" s="141"/>
      <c r="E116" s="143"/>
      <c r="F116" s="141"/>
      <c r="G116" s="142"/>
      <c r="H116" s="141"/>
      <c r="I116" s="48">
        <v>71</v>
      </c>
      <c r="J116" s="79">
        <v>1</v>
      </c>
      <c r="K116" s="49" t="s">
        <v>268</v>
      </c>
      <c r="L116" s="61">
        <v>7.3</v>
      </c>
      <c r="N116" s="86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50"/>
      <c r="C117" s="150"/>
      <c r="D117" s="141"/>
      <c r="E117" s="143"/>
      <c r="F117" s="141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6">
        <f t="shared" si="2"/>
        <v>3.5960000000000001</v>
      </c>
      <c r="O117">
        <f t="shared" si="3"/>
        <v>10.788</v>
      </c>
      <c r="P117" s="33" t="s">
        <v>312</v>
      </c>
    </row>
    <row r="118" spans="2:16" ht="15.75" thickBot="1" x14ac:dyDescent="0.3">
      <c r="B118" s="150"/>
      <c r="C118" s="150"/>
      <c r="D118" s="141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6">
        <f t="shared" si="2"/>
        <v>3.8439999999999999</v>
      </c>
      <c r="O118">
        <f t="shared" si="3"/>
        <v>34.595999999999997</v>
      </c>
      <c r="P118" s="84" t="s">
        <v>313</v>
      </c>
    </row>
    <row r="119" spans="2:16" ht="18.75" x14ac:dyDescent="0.3">
      <c r="J119" s="80">
        <f>SUM(J107:J118)</f>
        <v>77</v>
      </c>
      <c r="N119" s="87">
        <f>SUM(N107:N118)</f>
        <v>51.521999999999998</v>
      </c>
      <c r="O119" s="41">
        <f>SUM(O107:O118)</f>
        <v>325.68600000000004</v>
      </c>
      <c r="P119" s="38">
        <f>O119/J119</f>
        <v>4.2296883116883119</v>
      </c>
    </row>
  </sheetData>
  <mergeCells count="117"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B3:B5"/>
    <mergeCell ref="I3:J4"/>
    <mergeCell ref="E3:E5"/>
    <mergeCell ref="G3:G5"/>
    <mergeCell ref="H6:H8"/>
    <mergeCell ref="G9:G11"/>
    <mergeCell ref="H9:H11"/>
    <mergeCell ref="G12:G14"/>
    <mergeCell ref="H12:H14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6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8"/>
    </row>
    <row r="2" spans="1:15" ht="15.75" thickBot="1" x14ac:dyDescent="0.3"/>
    <row r="3" spans="1:15" ht="27.75" customHeight="1" thickBot="1" x14ac:dyDescent="0.3">
      <c r="B3" s="160" t="s">
        <v>0</v>
      </c>
      <c r="C3" s="153" t="s">
        <v>3</v>
      </c>
      <c r="D3" s="154"/>
      <c r="E3" s="153" t="s">
        <v>1</v>
      </c>
      <c r="F3" s="154"/>
      <c r="G3" s="153" t="s">
        <v>2</v>
      </c>
      <c r="H3" s="154"/>
      <c r="I3" s="163" t="s">
        <v>11</v>
      </c>
      <c r="J3" s="163"/>
      <c r="K3" s="151" t="s">
        <v>70</v>
      </c>
      <c r="L3" s="159" t="s">
        <v>259</v>
      </c>
      <c r="M3" s="151" t="s">
        <v>65</v>
      </c>
      <c r="N3" s="152" t="s">
        <v>283</v>
      </c>
      <c r="O3" s="161" t="s">
        <v>322</v>
      </c>
    </row>
    <row r="4" spans="1:15" ht="13.5" customHeight="1" thickBot="1" x14ac:dyDescent="0.3">
      <c r="B4" s="160"/>
      <c r="C4" s="155"/>
      <c r="D4" s="156"/>
      <c r="E4" s="155"/>
      <c r="F4" s="156"/>
      <c r="G4" s="155"/>
      <c r="H4" s="156"/>
      <c r="I4" s="163"/>
      <c r="J4" s="163"/>
      <c r="K4" s="151"/>
      <c r="L4" s="159"/>
      <c r="M4" s="151"/>
      <c r="N4" s="152"/>
      <c r="O4" s="151"/>
    </row>
    <row r="5" spans="1:15" ht="22.5" customHeight="1" thickBot="1" x14ac:dyDescent="0.3">
      <c r="B5" s="160"/>
      <c r="C5" s="157"/>
      <c r="D5" s="158"/>
      <c r="E5" s="157"/>
      <c r="F5" s="158"/>
      <c r="G5" s="157"/>
      <c r="H5" s="158"/>
      <c r="I5" s="110" t="s">
        <v>301</v>
      </c>
      <c r="J5" s="110" t="s">
        <v>302</v>
      </c>
      <c r="K5" s="151"/>
      <c r="L5" s="159"/>
      <c r="M5" s="151"/>
      <c r="N5" s="152"/>
      <c r="O5" s="151"/>
    </row>
    <row r="6" spans="1:15" ht="15.75" thickBot="1" x14ac:dyDescent="0.3">
      <c r="B6" s="146" t="s">
        <v>43</v>
      </c>
      <c r="C6" s="146" t="s">
        <v>6</v>
      </c>
      <c r="D6" s="141">
        <v>1567</v>
      </c>
      <c r="E6" s="162" t="s">
        <v>44</v>
      </c>
      <c r="F6" s="141">
        <v>234</v>
      </c>
      <c r="G6" s="145" t="s">
        <v>46</v>
      </c>
      <c r="H6" s="141">
        <v>74</v>
      </c>
      <c r="I6" s="105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29">
        <f t="shared" ref="O6:O27" si="0">L6*J6</f>
        <v>234</v>
      </c>
    </row>
    <row r="7" spans="1:15" ht="14.25" customHeight="1" thickBot="1" x14ac:dyDescent="0.3">
      <c r="B7" s="146"/>
      <c r="C7" s="146"/>
      <c r="D7" s="141"/>
      <c r="E7" s="162"/>
      <c r="F7" s="141"/>
      <c r="G7" s="145"/>
      <c r="H7" s="141"/>
      <c r="I7" s="105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29">
        <f t="shared" si="0"/>
        <v>142.4</v>
      </c>
    </row>
    <row r="8" spans="1:15" ht="15.75" thickBot="1" x14ac:dyDescent="0.3">
      <c r="B8" s="146"/>
      <c r="C8" s="146"/>
      <c r="D8" s="141"/>
      <c r="E8" s="162"/>
      <c r="F8" s="141"/>
      <c r="G8" s="145"/>
      <c r="H8" s="141"/>
      <c r="I8" s="105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29">
        <f t="shared" si="0"/>
        <v>60</v>
      </c>
    </row>
    <row r="9" spans="1:15" ht="15.75" thickBot="1" x14ac:dyDescent="0.3">
      <c r="B9" s="146"/>
      <c r="C9" s="146"/>
      <c r="D9" s="141"/>
      <c r="E9" s="162"/>
      <c r="F9" s="141"/>
      <c r="G9" s="142" t="s">
        <v>47</v>
      </c>
      <c r="H9" s="141">
        <v>35</v>
      </c>
      <c r="I9" s="105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29">
        <f t="shared" si="0"/>
        <v>116.10000000000001</v>
      </c>
    </row>
    <row r="10" spans="1:15" ht="15.75" thickBot="1" x14ac:dyDescent="0.3">
      <c r="B10" s="146"/>
      <c r="C10" s="146"/>
      <c r="D10" s="141"/>
      <c r="E10" s="162"/>
      <c r="F10" s="141"/>
      <c r="G10" s="142"/>
      <c r="H10" s="141"/>
      <c r="I10" s="105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29">
        <f t="shared" si="0"/>
        <v>108.80000000000001</v>
      </c>
    </row>
    <row r="11" spans="1:15" ht="15.75" thickBot="1" x14ac:dyDescent="0.3">
      <c r="B11" s="146"/>
      <c r="C11" s="146"/>
      <c r="D11" s="141"/>
      <c r="E11" s="162"/>
      <c r="F11" s="141"/>
      <c r="G11" s="142" t="s">
        <v>48</v>
      </c>
      <c r="H11" s="141">
        <v>34</v>
      </c>
      <c r="I11" s="105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29">
        <f t="shared" si="0"/>
        <v>168</v>
      </c>
    </row>
    <row r="12" spans="1:15" ht="15.75" thickBot="1" x14ac:dyDescent="0.3">
      <c r="B12" s="146"/>
      <c r="C12" s="146"/>
      <c r="D12" s="141"/>
      <c r="E12" s="162"/>
      <c r="F12" s="141"/>
      <c r="G12" s="142"/>
      <c r="H12" s="141"/>
      <c r="I12" s="105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29">
        <f t="shared" si="0"/>
        <v>49.800000000000004</v>
      </c>
    </row>
    <row r="13" spans="1:15" ht="15.75" thickBot="1" x14ac:dyDescent="0.3">
      <c r="B13" s="146"/>
      <c r="C13" s="146"/>
      <c r="D13" s="141"/>
      <c r="E13" s="162"/>
      <c r="F13" s="141"/>
      <c r="G13" s="142"/>
      <c r="H13" s="141"/>
      <c r="I13" s="105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29">
        <f t="shared" si="0"/>
        <v>29.2</v>
      </c>
    </row>
    <row r="14" spans="1:15" ht="15.75" thickBot="1" x14ac:dyDescent="0.3">
      <c r="B14" s="146"/>
      <c r="C14" s="146"/>
      <c r="D14" s="141"/>
      <c r="E14" s="142" t="s">
        <v>9</v>
      </c>
      <c r="F14" s="141">
        <v>173</v>
      </c>
      <c r="G14" s="142" t="s">
        <v>40</v>
      </c>
      <c r="H14" s="141">
        <v>84</v>
      </c>
      <c r="I14" s="105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29">
        <f t="shared" si="0"/>
        <v>210</v>
      </c>
    </row>
    <row r="15" spans="1:15" ht="15.75" thickBot="1" x14ac:dyDescent="0.3">
      <c r="B15" s="146"/>
      <c r="C15" s="146"/>
      <c r="D15" s="141"/>
      <c r="E15" s="142"/>
      <c r="F15" s="141"/>
      <c r="G15" s="142"/>
      <c r="H15" s="141"/>
      <c r="I15" s="105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29">
        <f t="shared" si="0"/>
        <v>176</v>
      </c>
    </row>
    <row r="16" spans="1:15" ht="15.75" thickBot="1" x14ac:dyDescent="0.3">
      <c r="B16" s="146"/>
      <c r="C16" s="146"/>
      <c r="D16" s="141"/>
      <c r="E16" s="142"/>
      <c r="F16" s="141"/>
      <c r="G16" s="142"/>
      <c r="H16" s="141"/>
      <c r="I16" s="105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29">
        <f t="shared" si="0"/>
        <v>105.3</v>
      </c>
    </row>
    <row r="17" spans="2:17" ht="15.75" thickBot="1" x14ac:dyDescent="0.3">
      <c r="B17" s="146"/>
      <c r="C17" s="146"/>
      <c r="D17" s="141"/>
      <c r="E17" s="142"/>
      <c r="F17" s="141"/>
      <c r="G17" s="142" t="s">
        <v>49</v>
      </c>
      <c r="H17" s="141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29">
        <f t="shared" si="0"/>
        <v>106.5</v>
      </c>
    </row>
    <row r="18" spans="2:17" ht="15.75" thickBot="1" x14ac:dyDescent="0.3">
      <c r="B18" s="146"/>
      <c r="C18" s="146"/>
      <c r="D18" s="141"/>
      <c r="E18" s="142"/>
      <c r="F18" s="141"/>
      <c r="G18" s="142"/>
      <c r="H18" s="141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29">
        <f t="shared" si="0"/>
        <v>121.5</v>
      </c>
    </row>
    <row r="19" spans="2:17" ht="15.75" thickBot="1" x14ac:dyDescent="0.3">
      <c r="B19" s="146"/>
      <c r="C19" s="146"/>
      <c r="D19" s="141"/>
      <c r="E19" s="142"/>
      <c r="F19" s="141"/>
      <c r="G19" s="142"/>
      <c r="H19" s="141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29">
        <f t="shared" si="0"/>
        <v>102.14999999999999</v>
      </c>
    </row>
    <row r="20" spans="2:17" ht="15.75" thickBot="1" x14ac:dyDescent="0.3">
      <c r="B20" s="146"/>
      <c r="C20" s="146"/>
      <c r="D20" s="141"/>
      <c r="E20" s="142"/>
      <c r="F20" s="141"/>
      <c r="G20" s="50" t="s">
        <v>33</v>
      </c>
      <c r="H20" s="51">
        <v>9</v>
      </c>
      <c r="I20" s="132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29">
        <f t="shared" si="0"/>
        <v>38.25</v>
      </c>
    </row>
    <row r="21" spans="2:17" ht="15.75" thickBot="1" x14ac:dyDescent="0.3">
      <c r="B21" s="146"/>
      <c r="C21" s="146"/>
      <c r="D21" s="141"/>
      <c r="E21" s="142" t="s">
        <v>45</v>
      </c>
      <c r="F21" s="141">
        <v>149</v>
      </c>
      <c r="G21" s="142" t="s">
        <v>50</v>
      </c>
      <c r="H21" s="141">
        <v>47</v>
      </c>
      <c r="I21" s="48">
        <v>336</v>
      </c>
      <c r="J21" s="79">
        <v>5</v>
      </c>
      <c r="K21" s="131" t="s">
        <v>287</v>
      </c>
      <c r="L21" s="82">
        <v>13.25</v>
      </c>
      <c r="M21" s="67" t="s">
        <v>285</v>
      </c>
      <c r="N21" s="62" t="s">
        <v>286</v>
      </c>
      <c r="O21" s="129">
        <f t="shared" si="0"/>
        <v>66.25</v>
      </c>
    </row>
    <row r="22" spans="2:17" ht="15.75" thickBot="1" x14ac:dyDescent="0.3">
      <c r="B22" s="146"/>
      <c r="C22" s="146"/>
      <c r="D22" s="141"/>
      <c r="E22" s="142"/>
      <c r="F22" s="141"/>
      <c r="G22" s="142"/>
      <c r="H22" s="141"/>
      <c r="I22" s="48">
        <v>272</v>
      </c>
      <c r="J22" s="79">
        <v>4</v>
      </c>
      <c r="K22" s="130">
        <v>16.8</v>
      </c>
      <c r="L22" s="82">
        <v>16.8</v>
      </c>
      <c r="M22" s="67" t="s">
        <v>285</v>
      </c>
      <c r="N22" s="62" t="s">
        <v>288</v>
      </c>
      <c r="O22" s="129">
        <f t="shared" si="0"/>
        <v>67.2</v>
      </c>
    </row>
    <row r="23" spans="2:17" ht="15.75" thickBot="1" x14ac:dyDescent="0.3">
      <c r="B23" s="146"/>
      <c r="C23" s="146"/>
      <c r="D23" s="141"/>
      <c r="E23" s="142"/>
      <c r="F23" s="141"/>
      <c r="G23" s="142"/>
      <c r="H23" s="141"/>
      <c r="I23" s="48">
        <v>280</v>
      </c>
      <c r="J23" s="79">
        <v>4</v>
      </c>
      <c r="K23" s="99" t="s">
        <v>290</v>
      </c>
      <c r="L23" s="83">
        <v>11.8</v>
      </c>
      <c r="M23" s="67" t="s">
        <v>285</v>
      </c>
      <c r="N23" s="62" t="s">
        <v>289</v>
      </c>
      <c r="O23" s="129">
        <f t="shared" si="0"/>
        <v>47.2</v>
      </c>
    </row>
    <row r="24" spans="2:17" ht="15.75" thickBot="1" x14ac:dyDescent="0.3">
      <c r="B24" s="146"/>
      <c r="C24" s="146"/>
      <c r="D24" s="141"/>
      <c r="E24" s="142"/>
      <c r="F24" s="141"/>
      <c r="G24" s="50" t="s">
        <v>52</v>
      </c>
      <c r="H24" s="51">
        <v>23</v>
      </c>
      <c r="I24" s="48">
        <v>74</v>
      </c>
      <c r="J24" s="79">
        <v>23</v>
      </c>
      <c r="K24" s="99" t="s">
        <v>281</v>
      </c>
      <c r="L24" s="83">
        <v>4.1399999999999997</v>
      </c>
      <c r="M24" s="67" t="s">
        <v>282</v>
      </c>
      <c r="N24" s="62" t="s">
        <v>284</v>
      </c>
      <c r="O24" s="129">
        <f t="shared" si="0"/>
        <v>95.22</v>
      </c>
    </row>
    <row r="25" spans="2:17" ht="15.75" thickBot="1" x14ac:dyDescent="0.3">
      <c r="B25" s="146"/>
      <c r="C25" s="146"/>
      <c r="D25" s="141"/>
      <c r="E25" s="142"/>
      <c r="F25" s="141"/>
      <c r="G25" s="142" t="s">
        <v>51</v>
      </c>
      <c r="H25" s="141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29">
        <f t="shared" si="0"/>
        <v>86.8</v>
      </c>
    </row>
    <row r="26" spans="2:17" ht="15.75" thickBot="1" x14ac:dyDescent="0.3">
      <c r="B26" s="146"/>
      <c r="C26" s="146"/>
      <c r="D26" s="141"/>
      <c r="E26" s="142"/>
      <c r="F26" s="141"/>
      <c r="G26" s="142"/>
      <c r="H26" s="141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29">
        <f t="shared" si="0"/>
        <v>46</v>
      </c>
      <c r="Q26" s="33" t="s">
        <v>321</v>
      </c>
    </row>
    <row r="27" spans="2:17" ht="15.75" thickBot="1" x14ac:dyDescent="0.3">
      <c r="B27" s="146"/>
      <c r="C27" s="146"/>
      <c r="D27" s="141"/>
      <c r="E27" s="142"/>
      <c r="F27" s="141"/>
      <c r="G27" s="142"/>
      <c r="H27" s="141"/>
      <c r="I27" s="48">
        <v>63</v>
      </c>
      <c r="J27" s="79">
        <v>8</v>
      </c>
      <c r="K27" s="120">
        <v>5.9</v>
      </c>
      <c r="L27" s="61">
        <v>5.9</v>
      </c>
      <c r="M27" s="62"/>
      <c r="N27" s="62"/>
      <c r="O27" s="129">
        <f t="shared" si="0"/>
        <v>47.2</v>
      </c>
      <c r="Q27" s="128" t="s">
        <v>320</v>
      </c>
    </row>
    <row r="28" spans="2:17" ht="18.75" x14ac:dyDescent="0.3">
      <c r="B28" s="123"/>
      <c r="C28" s="122"/>
      <c r="D28" s="26"/>
      <c r="E28" s="30"/>
      <c r="F28" s="26"/>
      <c r="G28" s="28"/>
      <c r="H28" s="26"/>
      <c r="I28" s="4"/>
      <c r="J28" s="127">
        <f>SUM(J6:J27)</f>
        <v>294</v>
      </c>
      <c r="K28" s="126"/>
      <c r="L28" s="125"/>
      <c r="M28" s="98"/>
      <c r="N28" s="117"/>
      <c r="O28" s="124">
        <f>SUM(O6:O27)</f>
        <v>2223.87</v>
      </c>
      <c r="Q28" s="38">
        <f>O28/J28</f>
        <v>7.5641836734693877</v>
      </c>
    </row>
    <row r="29" spans="2:17" ht="19.5" thickBot="1" x14ac:dyDescent="0.3">
      <c r="B29" s="123"/>
      <c r="C29" s="122"/>
      <c r="D29" s="26"/>
      <c r="E29" s="30"/>
      <c r="F29" s="26"/>
      <c r="G29" s="28"/>
      <c r="H29" s="26"/>
      <c r="I29" s="8"/>
      <c r="J29" s="2"/>
      <c r="K29" s="14"/>
      <c r="L29" s="121"/>
      <c r="M29" s="18"/>
      <c r="N29" s="13"/>
    </row>
    <row r="30" spans="2:17" ht="15.75" thickBot="1" x14ac:dyDescent="0.3">
      <c r="B30" s="160" t="s">
        <v>0</v>
      </c>
      <c r="C30" s="153" t="s">
        <v>3</v>
      </c>
      <c r="D30" s="154"/>
      <c r="E30" s="153" t="s">
        <v>1</v>
      </c>
      <c r="F30" s="154"/>
      <c r="G30" s="153" t="s">
        <v>2</v>
      </c>
      <c r="H30" s="154"/>
      <c r="I30" s="163" t="s">
        <v>11</v>
      </c>
      <c r="J30" s="163"/>
      <c r="K30" s="151" t="s">
        <v>70</v>
      </c>
      <c r="L30" s="159" t="s">
        <v>259</v>
      </c>
      <c r="M30" s="151" t="s">
        <v>65</v>
      </c>
      <c r="N30" s="152" t="s">
        <v>283</v>
      </c>
      <c r="O30" s="161" t="s">
        <v>309</v>
      </c>
    </row>
    <row r="31" spans="2:17" ht="15.75" thickBot="1" x14ac:dyDescent="0.3">
      <c r="B31" s="160"/>
      <c r="C31" s="155"/>
      <c r="D31" s="156"/>
      <c r="E31" s="155"/>
      <c r="F31" s="156"/>
      <c r="G31" s="155"/>
      <c r="H31" s="156"/>
      <c r="I31" s="163"/>
      <c r="J31" s="163"/>
      <c r="K31" s="151"/>
      <c r="L31" s="159"/>
      <c r="M31" s="151"/>
      <c r="N31" s="152"/>
      <c r="O31" s="151"/>
    </row>
    <row r="32" spans="2:17" ht="24.75" customHeight="1" thickBot="1" x14ac:dyDescent="0.3">
      <c r="B32" s="160"/>
      <c r="C32" s="157"/>
      <c r="D32" s="158"/>
      <c r="E32" s="157"/>
      <c r="F32" s="158"/>
      <c r="G32" s="157"/>
      <c r="H32" s="158"/>
      <c r="I32" s="110" t="s">
        <v>301</v>
      </c>
      <c r="J32" s="110" t="s">
        <v>302</v>
      </c>
      <c r="K32" s="151"/>
      <c r="L32" s="159"/>
      <c r="M32" s="151"/>
      <c r="N32" s="152"/>
      <c r="O32" s="151"/>
    </row>
    <row r="33" spans="2:15" ht="15.75" thickBot="1" x14ac:dyDescent="0.3">
      <c r="B33" s="146" t="s">
        <v>43</v>
      </c>
      <c r="C33" s="146" t="s">
        <v>7</v>
      </c>
      <c r="D33" s="141">
        <v>68998</v>
      </c>
      <c r="E33" s="162" t="s">
        <v>9</v>
      </c>
      <c r="F33" s="141">
        <v>15444</v>
      </c>
      <c r="G33" s="145" t="s">
        <v>49</v>
      </c>
      <c r="H33" s="141">
        <v>5366</v>
      </c>
      <c r="I33" s="105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19">
        <f t="shared" ref="O33:O56" si="1">L33*J33</f>
        <v>8302.5</v>
      </c>
    </row>
    <row r="34" spans="2:15" ht="15.75" thickBot="1" x14ac:dyDescent="0.3">
      <c r="B34" s="146"/>
      <c r="C34" s="146"/>
      <c r="D34" s="141"/>
      <c r="E34" s="162"/>
      <c r="F34" s="141"/>
      <c r="G34" s="145"/>
      <c r="H34" s="141"/>
      <c r="I34" s="105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19">
        <f t="shared" si="1"/>
        <v>7992.0000000000009</v>
      </c>
    </row>
    <row r="35" spans="2:15" ht="15.75" thickBot="1" x14ac:dyDescent="0.3">
      <c r="B35" s="146"/>
      <c r="C35" s="146"/>
      <c r="D35" s="141"/>
      <c r="E35" s="162"/>
      <c r="F35" s="141"/>
      <c r="G35" s="145"/>
      <c r="H35" s="141"/>
      <c r="I35" s="105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19">
        <f t="shared" si="1"/>
        <v>5073.6000000000004</v>
      </c>
    </row>
    <row r="36" spans="2:15" ht="15.75" thickBot="1" x14ac:dyDescent="0.3">
      <c r="B36" s="146"/>
      <c r="C36" s="146"/>
      <c r="D36" s="141"/>
      <c r="E36" s="162"/>
      <c r="F36" s="141"/>
      <c r="G36" s="142" t="s">
        <v>40</v>
      </c>
      <c r="H36" s="141">
        <v>3318</v>
      </c>
      <c r="I36" s="105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19">
        <f t="shared" si="1"/>
        <v>5474.7</v>
      </c>
    </row>
    <row r="37" spans="2:15" ht="15.75" thickBot="1" x14ac:dyDescent="0.3">
      <c r="B37" s="146"/>
      <c r="C37" s="146"/>
      <c r="D37" s="141"/>
      <c r="E37" s="162"/>
      <c r="F37" s="141"/>
      <c r="G37" s="142"/>
      <c r="H37" s="141"/>
      <c r="I37" s="105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19">
        <f t="shared" si="1"/>
        <v>4964.3999999999996</v>
      </c>
    </row>
    <row r="38" spans="2:15" ht="15.75" thickBot="1" x14ac:dyDescent="0.3">
      <c r="B38" s="146"/>
      <c r="C38" s="146"/>
      <c r="D38" s="141"/>
      <c r="E38" s="162"/>
      <c r="F38" s="141"/>
      <c r="G38" s="142"/>
      <c r="H38" s="141"/>
      <c r="I38" s="105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19">
        <f t="shared" si="1"/>
        <v>4225</v>
      </c>
    </row>
    <row r="39" spans="2:15" ht="15.75" thickBot="1" x14ac:dyDescent="0.3">
      <c r="B39" s="146"/>
      <c r="C39" s="146"/>
      <c r="D39" s="141"/>
      <c r="E39" s="162"/>
      <c r="F39" s="141"/>
      <c r="G39" s="142" t="s">
        <v>54</v>
      </c>
      <c r="H39" s="141">
        <v>3237</v>
      </c>
      <c r="I39" s="105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19">
        <f t="shared" si="1"/>
        <v>9603.1</v>
      </c>
    </row>
    <row r="40" spans="2:15" ht="15.75" thickBot="1" x14ac:dyDescent="0.3">
      <c r="B40" s="146"/>
      <c r="C40" s="146"/>
      <c r="D40" s="141"/>
      <c r="E40" s="162"/>
      <c r="F40" s="141"/>
      <c r="G40" s="142"/>
      <c r="H40" s="141"/>
      <c r="I40" s="105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19">
        <f t="shared" si="1"/>
        <v>7352.8</v>
      </c>
    </row>
    <row r="41" spans="2:15" ht="15.75" thickBot="1" x14ac:dyDescent="0.3">
      <c r="B41" s="146"/>
      <c r="C41" s="146"/>
      <c r="D41" s="141"/>
      <c r="E41" s="162"/>
      <c r="F41" s="141"/>
      <c r="G41" s="142"/>
      <c r="H41" s="141"/>
      <c r="I41" s="105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19">
        <f t="shared" si="1"/>
        <v>4542.5</v>
      </c>
    </row>
    <row r="42" spans="2:15" ht="15.75" thickBot="1" x14ac:dyDescent="0.3">
      <c r="B42" s="146"/>
      <c r="C42" s="146"/>
      <c r="D42" s="141"/>
      <c r="E42" s="142" t="s">
        <v>39</v>
      </c>
      <c r="F42" s="141">
        <v>8507</v>
      </c>
      <c r="G42" s="142" t="s">
        <v>55</v>
      </c>
      <c r="H42" s="141">
        <v>4186</v>
      </c>
      <c r="I42" s="105">
        <v>95</v>
      </c>
      <c r="J42" s="50">
        <v>1248</v>
      </c>
      <c r="K42" s="120">
        <v>7.6</v>
      </c>
      <c r="L42" s="81">
        <v>7.6</v>
      </c>
      <c r="M42" s="67" t="s">
        <v>203</v>
      </c>
      <c r="N42" s="62"/>
      <c r="O42" s="119">
        <f t="shared" si="1"/>
        <v>9484.7999999999993</v>
      </c>
    </row>
    <row r="43" spans="2:15" ht="15.75" thickBot="1" x14ac:dyDescent="0.3">
      <c r="B43" s="146"/>
      <c r="C43" s="146"/>
      <c r="D43" s="141"/>
      <c r="E43" s="142"/>
      <c r="F43" s="141"/>
      <c r="G43" s="142"/>
      <c r="H43" s="141"/>
      <c r="I43" s="105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19">
        <f t="shared" si="1"/>
        <v>8516.2000000000007</v>
      </c>
    </row>
    <row r="44" spans="2:15" ht="15.75" thickBot="1" x14ac:dyDescent="0.3">
      <c r="B44" s="146"/>
      <c r="C44" s="146"/>
      <c r="D44" s="141"/>
      <c r="E44" s="142"/>
      <c r="F44" s="141"/>
      <c r="G44" s="142"/>
      <c r="H44" s="141"/>
      <c r="I44" s="105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19">
        <f t="shared" si="1"/>
        <v>3087.4</v>
      </c>
    </row>
    <row r="45" spans="2:15" ht="15.75" thickBot="1" x14ac:dyDescent="0.3">
      <c r="B45" s="146"/>
      <c r="C45" s="146"/>
      <c r="D45" s="141"/>
      <c r="E45" s="142"/>
      <c r="F45" s="141"/>
      <c r="G45" s="142" t="s">
        <v>56</v>
      </c>
      <c r="H45" s="141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19">
        <f t="shared" si="1"/>
        <v>662.34</v>
      </c>
    </row>
    <row r="46" spans="2:15" ht="15.75" thickBot="1" x14ac:dyDescent="0.3">
      <c r="B46" s="146"/>
      <c r="C46" s="146"/>
      <c r="D46" s="141"/>
      <c r="E46" s="142"/>
      <c r="F46" s="141"/>
      <c r="G46" s="142"/>
      <c r="H46" s="141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19">
        <f t="shared" si="1"/>
        <v>649.70000000000005</v>
      </c>
    </row>
    <row r="47" spans="2:15" ht="15.75" thickBot="1" x14ac:dyDescent="0.3">
      <c r="B47" s="146"/>
      <c r="C47" s="146"/>
      <c r="D47" s="141"/>
      <c r="E47" s="142"/>
      <c r="F47" s="141"/>
      <c r="G47" s="142"/>
      <c r="H47" s="141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19">
        <f t="shared" si="1"/>
        <v>543.18000000000006</v>
      </c>
    </row>
    <row r="48" spans="2:15" ht="15.75" thickBot="1" x14ac:dyDescent="0.3">
      <c r="B48" s="146"/>
      <c r="C48" s="146"/>
      <c r="D48" s="141"/>
      <c r="E48" s="193" t="s">
        <v>53</v>
      </c>
      <c r="F48" s="141">
        <v>7914</v>
      </c>
      <c r="G48" s="142" t="s">
        <v>57</v>
      </c>
      <c r="H48" s="141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19">
        <f t="shared" si="1"/>
        <v>6956.0999999999995</v>
      </c>
    </row>
    <row r="49" spans="2:17" ht="15.75" thickBot="1" x14ac:dyDescent="0.3">
      <c r="B49" s="146"/>
      <c r="C49" s="146"/>
      <c r="D49" s="141"/>
      <c r="E49" s="193"/>
      <c r="F49" s="141"/>
      <c r="G49" s="142"/>
      <c r="H49" s="141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19">
        <f t="shared" si="1"/>
        <v>5467.38</v>
      </c>
    </row>
    <row r="50" spans="2:17" ht="15.75" thickBot="1" x14ac:dyDescent="0.3">
      <c r="B50" s="146"/>
      <c r="C50" s="146"/>
      <c r="D50" s="141"/>
      <c r="E50" s="193"/>
      <c r="F50" s="141"/>
      <c r="G50" s="142"/>
      <c r="H50" s="141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19">
        <f t="shared" si="1"/>
        <v>5572.3</v>
      </c>
    </row>
    <row r="51" spans="2:17" ht="15.75" thickBot="1" x14ac:dyDescent="0.3">
      <c r="B51" s="146"/>
      <c r="C51" s="146"/>
      <c r="D51" s="141"/>
      <c r="E51" s="193"/>
      <c r="F51" s="141"/>
      <c r="G51" s="142" t="s">
        <v>58</v>
      </c>
      <c r="H51" s="141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19">
        <f t="shared" si="1"/>
        <v>2827.44</v>
      </c>
    </row>
    <row r="52" spans="2:17" ht="15.75" thickBot="1" x14ac:dyDescent="0.3">
      <c r="B52" s="146"/>
      <c r="C52" s="146"/>
      <c r="D52" s="141"/>
      <c r="E52" s="193"/>
      <c r="F52" s="141"/>
      <c r="G52" s="142"/>
      <c r="H52" s="141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19">
        <f t="shared" si="1"/>
        <v>1943.1000000000001</v>
      </c>
    </row>
    <row r="53" spans="2:17" ht="15.75" thickBot="1" x14ac:dyDescent="0.3">
      <c r="B53" s="146"/>
      <c r="C53" s="146"/>
      <c r="D53" s="141"/>
      <c r="E53" s="193"/>
      <c r="F53" s="141"/>
      <c r="G53" s="142"/>
      <c r="H53" s="141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19">
        <f t="shared" si="1"/>
        <v>1532.6000000000001</v>
      </c>
    </row>
    <row r="54" spans="2:17" ht="15.75" thickBot="1" x14ac:dyDescent="0.3">
      <c r="B54" s="146"/>
      <c r="C54" s="146"/>
      <c r="D54" s="141"/>
      <c r="E54" s="193"/>
      <c r="F54" s="141"/>
      <c r="G54" s="142" t="s">
        <v>59</v>
      </c>
      <c r="H54" s="141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19">
        <f t="shared" si="1"/>
        <v>1357.2</v>
      </c>
    </row>
    <row r="55" spans="2:17" ht="15.75" thickBot="1" x14ac:dyDescent="0.3">
      <c r="B55" s="146"/>
      <c r="C55" s="146"/>
      <c r="D55" s="141"/>
      <c r="E55" s="193"/>
      <c r="F55" s="141"/>
      <c r="G55" s="142"/>
      <c r="H55" s="141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19">
        <f t="shared" si="1"/>
        <v>1101.5999999999999</v>
      </c>
      <c r="Q55" s="33" t="s">
        <v>319</v>
      </c>
    </row>
    <row r="56" spans="2:17" ht="15.75" thickBot="1" x14ac:dyDescent="0.3">
      <c r="B56" s="146"/>
      <c r="C56" s="146"/>
      <c r="D56" s="141"/>
      <c r="E56" s="193"/>
      <c r="F56" s="141"/>
      <c r="G56" s="142"/>
      <c r="H56" s="141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19">
        <f t="shared" si="1"/>
        <v>642</v>
      </c>
      <c r="Q56" s="40" t="s">
        <v>300</v>
      </c>
    </row>
    <row r="57" spans="2:17" ht="18.75" x14ac:dyDescent="0.3">
      <c r="B57" s="28"/>
      <c r="C57" s="32"/>
      <c r="D57" s="26"/>
      <c r="E57" s="31"/>
      <c r="F57" s="26"/>
      <c r="G57" s="28"/>
      <c r="H57" s="26"/>
      <c r="I57" s="4"/>
      <c r="J57" s="42">
        <f>SUM(J33:J56)</f>
        <v>13483</v>
      </c>
      <c r="K57" s="98"/>
      <c r="M57" s="118"/>
      <c r="N57" s="117"/>
      <c r="O57" s="41">
        <f>SUM(O33:O56)</f>
        <v>107873.94</v>
      </c>
      <c r="Q57" s="38">
        <f>O57/J57</f>
        <v>8.0007372246532675</v>
      </c>
    </row>
    <row r="58" spans="2:17" x14ac:dyDescent="0.25">
      <c r="B58" s="28"/>
      <c r="C58" s="32"/>
      <c r="D58" s="26"/>
      <c r="E58" s="31"/>
      <c r="F58" s="26"/>
      <c r="G58" s="28"/>
      <c r="H58" s="26"/>
      <c r="I58" s="8"/>
      <c r="J58" s="2"/>
      <c r="K58" s="18"/>
      <c r="M58" s="116"/>
      <c r="N58" s="13"/>
    </row>
    <row r="59" spans="2:17" x14ac:dyDescent="0.25">
      <c r="B59" s="28"/>
      <c r="C59" s="32"/>
      <c r="D59" s="26"/>
      <c r="E59" s="31"/>
      <c r="F59" s="26"/>
      <c r="G59" s="28"/>
      <c r="H59" s="26"/>
      <c r="I59" s="8"/>
      <c r="J59" s="2"/>
      <c r="K59" s="18"/>
      <c r="M59" s="116"/>
      <c r="N59" s="13"/>
    </row>
    <row r="60" spans="2:17" ht="15.75" thickBot="1" x14ac:dyDescent="0.3">
      <c r="B60" s="28"/>
      <c r="C60" s="32"/>
      <c r="D60" s="26"/>
      <c r="E60" s="31"/>
      <c r="F60" s="26"/>
      <c r="G60" s="28"/>
      <c r="H60" s="26"/>
      <c r="I60" s="44"/>
      <c r="J60" s="45"/>
      <c r="K60" s="115"/>
      <c r="M60" s="114"/>
      <c r="N60" s="113"/>
    </row>
    <row r="61" spans="2:17" ht="15.75" thickBot="1" x14ac:dyDescent="0.3">
      <c r="B61" s="160" t="s">
        <v>0</v>
      </c>
      <c r="C61" s="160" t="s">
        <v>3</v>
      </c>
      <c r="D61" s="160"/>
      <c r="E61" s="160" t="s">
        <v>1</v>
      </c>
      <c r="F61" s="160"/>
      <c r="G61" s="160" t="s">
        <v>2</v>
      </c>
      <c r="H61" s="160"/>
      <c r="I61" s="163" t="s">
        <v>11</v>
      </c>
      <c r="J61" s="163"/>
      <c r="K61" s="112" t="s">
        <v>70</v>
      </c>
      <c r="L61" s="159" t="s">
        <v>318</v>
      </c>
      <c r="M61" s="111" t="s">
        <v>266</v>
      </c>
      <c r="N61" s="164" t="s">
        <v>317</v>
      </c>
      <c r="O61" s="180" t="s">
        <v>309</v>
      </c>
    </row>
    <row r="62" spans="2:17" ht="15.75" thickBot="1" x14ac:dyDescent="0.3">
      <c r="B62" s="160"/>
      <c r="C62" s="160"/>
      <c r="D62" s="160"/>
      <c r="E62" s="160"/>
      <c r="F62" s="160"/>
      <c r="G62" s="160"/>
      <c r="H62" s="160"/>
      <c r="I62" s="163"/>
      <c r="J62" s="163"/>
      <c r="K62" s="109"/>
      <c r="L62" s="159"/>
      <c r="M62" s="108"/>
      <c r="N62" s="164"/>
      <c r="O62" s="181"/>
    </row>
    <row r="63" spans="2:17" ht="15.75" thickBot="1" x14ac:dyDescent="0.3">
      <c r="B63" s="160"/>
      <c r="C63" s="160"/>
      <c r="D63" s="160"/>
      <c r="E63" s="160"/>
      <c r="F63" s="160"/>
      <c r="G63" s="160"/>
      <c r="H63" s="160"/>
      <c r="I63" s="110" t="s">
        <v>301</v>
      </c>
      <c r="J63" s="110" t="s">
        <v>302</v>
      </c>
      <c r="K63" s="109"/>
      <c r="L63" s="159"/>
      <c r="M63" s="108"/>
      <c r="N63" s="164"/>
      <c r="O63" s="182"/>
    </row>
    <row r="64" spans="2:17" ht="15.75" thickBot="1" x14ac:dyDescent="0.3">
      <c r="B64" s="142" t="s">
        <v>43</v>
      </c>
      <c r="C64" s="192" t="s">
        <v>60</v>
      </c>
      <c r="D64" s="141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05">
        <v>100</v>
      </c>
      <c r="J64" s="107">
        <v>134</v>
      </c>
      <c r="K64" s="64" t="s">
        <v>243</v>
      </c>
      <c r="L64" s="106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42"/>
      <c r="C65" s="141"/>
      <c r="D65" s="141"/>
      <c r="E65" s="50" t="s">
        <v>27</v>
      </c>
      <c r="F65" s="51">
        <v>47</v>
      </c>
      <c r="G65" s="50" t="s">
        <v>61</v>
      </c>
      <c r="H65" s="51">
        <v>47</v>
      </c>
      <c r="I65" s="105">
        <v>80</v>
      </c>
      <c r="J65" s="51">
        <v>47</v>
      </c>
      <c r="K65" s="104" t="s">
        <v>276</v>
      </c>
      <c r="L65" s="103">
        <v>25.9</v>
      </c>
      <c r="M65" s="62"/>
      <c r="N65" s="62"/>
      <c r="O65" s="62">
        <f>L65*J65</f>
        <v>1217.3</v>
      </c>
      <c r="Q65" s="33" t="s">
        <v>316</v>
      </c>
    </row>
    <row r="66" spans="2:17" ht="15.75" thickBot="1" x14ac:dyDescent="0.3">
      <c r="B66" s="142"/>
      <c r="C66" s="141"/>
      <c r="D66" s="141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02">
        <v>8</v>
      </c>
      <c r="K66" s="62"/>
      <c r="L66" s="101">
        <v>15.217000000000001</v>
      </c>
      <c r="M66" s="100" t="s">
        <v>291</v>
      </c>
      <c r="N66" s="99"/>
      <c r="O66" s="62">
        <f>L66*J66</f>
        <v>121.736</v>
      </c>
      <c r="Q66" s="84" t="s">
        <v>315</v>
      </c>
    </row>
    <row r="67" spans="2:17" ht="18.75" x14ac:dyDescent="0.3">
      <c r="B67" s="28"/>
      <c r="C67" s="32"/>
      <c r="D67" s="26"/>
      <c r="E67" s="30"/>
      <c r="F67" s="26"/>
      <c r="G67" s="28"/>
      <c r="H67" s="95"/>
      <c r="I67" s="4"/>
      <c r="J67" s="42">
        <f>SUM(J64:J66)</f>
        <v>189</v>
      </c>
      <c r="K67" s="98"/>
      <c r="M67" s="97"/>
      <c r="N67" s="96"/>
      <c r="O67" s="41">
        <f>SUM(O64:O66)</f>
        <v>5234.8180000000002</v>
      </c>
      <c r="Q67" s="38">
        <f>O67/J67</f>
        <v>27.697449735449737</v>
      </c>
    </row>
    <row r="68" spans="2:17" x14ac:dyDescent="0.25">
      <c r="B68" s="28"/>
      <c r="C68" s="32"/>
      <c r="D68" s="26"/>
      <c r="E68" s="30"/>
      <c r="F68" s="26"/>
      <c r="G68" s="28"/>
      <c r="H68" s="95"/>
      <c r="I68" s="4"/>
      <c r="J68" s="6"/>
      <c r="K68" s="18"/>
      <c r="M68" s="94"/>
      <c r="N68" s="21"/>
    </row>
    <row r="69" spans="2:17" x14ac:dyDescent="0.25">
      <c r="B69" s="28"/>
      <c r="C69" s="32"/>
      <c r="D69" s="26"/>
      <c r="E69" s="30"/>
      <c r="F69" s="26"/>
      <c r="G69" s="28"/>
      <c r="H69" s="95"/>
      <c r="I69" s="4"/>
      <c r="J69" s="6"/>
      <c r="K69" s="18"/>
      <c r="M69" s="94"/>
      <c r="N69" s="21"/>
    </row>
    <row r="70" spans="2:17" x14ac:dyDescent="0.25">
      <c r="B70" s="28"/>
      <c r="C70" s="32"/>
      <c r="D70" s="26"/>
      <c r="E70" s="30"/>
      <c r="F70" s="26"/>
      <c r="G70" s="28"/>
      <c r="H70" s="95"/>
      <c r="I70" s="4"/>
      <c r="J70" s="6"/>
      <c r="K70" s="18"/>
      <c r="M70" s="94"/>
      <c r="N70" s="21"/>
    </row>
    <row r="71" spans="2:17" x14ac:dyDescent="0.25">
      <c r="B71" s="28"/>
      <c r="C71" s="32"/>
      <c r="D71" s="26"/>
      <c r="E71" s="30"/>
      <c r="F71" s="26"/>
      <c r="G71" s="28"/>
      <c r="H71" s="95"/>
      <c r="I71" s="4"/>
      <c r="J71" s="6"/>
      <c r="K71" s="18"/>
      <c r="M71" s="94"/>
      <c r="N71" s="21"/>
    </row>
    <row r="72" spans="2:17" x14ac:dyDescent="0.25">
      <c r="B72" s="28"/>
      <c r="C72" s="32"/>
      <c r="D72" s="26"/>
      <c r="E72" s="30"/>
      <c r="F72" s="26"/>
      <c r="G72" s="28"/>
      <c r="H72" s="95"/>
      <c r="I72" s="4"/>
      <c r="J72" s="6"/>
      <c r="K72" s="18"/>
      <c r="M72" s="94"/>
      <c r="N72" s="21"/>
    </row>
    <row r="73" spans="2:17" ht="15.75" thickBot="1" x14ac:dyDescent="0.3">
      <c r="B73" s="28"/>
      <c r="C73" s="32"/>
      <c r="D73" s="26"/>
      <c r="E73" s="30"/>
      <c r="F73" s="26"/>
      <c r="G73" s="28"/>
      <c r="H73" s="95"/>
      <c r="I73" s="4"/>
      <c r="J73" s="6"/>
      <c r="K73" s="18"/>
      <c r="M73" s="94"/>
      <c r="N73" s="21"/>
    </row>
    <row r="74" spans="2:17" ht="60.75" thickBot="1" x14ac:dyDescent="0.3">
      <c r="B74" s="28"/>
      <c r="C74" s="32"/>
      <c r="D74" s="26"/>
      <c r="E74" s="30"/>
      <c r="F74" s="26"/>
      <c r="G74" s="28"/>
      <c r="H74" s="90"/>
      <c r="I74" s="89"/>
      <c r="J74" s="89"/>
      <c r="K74" s="18"/>
      <c r="L74" s="20" t="s">
        <v>298</v>
      </c>
      <c r="M74" s="22"/>
      <c r="N74" s="13"/>
    </row>
    <row r="75" spans="2:17" x14ac:dyDescent="0.25">
      <c r="B75" s="177" t="s">
        <v>43</v>
      </c>
      <c r="C75" s="186" t="s">
        <v>38</v>
      </c>
      <c r="D75" s="174">
        <v>7</v>
      </c>
      <c r="E75" s="189" t="s">
        <v>62</v>
      </c>
      <c r="F75" s="174">
        <v>3</v>
      </c>
      <c r="G75" s="171" t="s">
        <v>63</v>
      </c>
      <c r="H75" s="174">
        <v>2</v>
      </c>
      <c r="I75" s="92">
        <v>100</v>
      </c>
      <c r="J75" s="1">
        <v>2</v>
      </c>
      <c r="K75" s="25" t="s">
        <v>274</v>
      </c>
      <c r="L75" s="93" t="s">
        <v>297</v>
      </c>
      <c r="M75" s="18"/>
      <c r="N75" s="13"/>
    </row>
    <row r="76" spans="2:17" x14ac:dyDescent="0.25">
      <c r="B76" s="178"/>
      <c r="C76" s="187"/>
      <c r="D76" s="175"/>
      <c r="E76" s="190"/>
      <c r="F76" s="175"/>
      <c r="G76" s="172"/>
      <c r="H76" s="175"/>
      <c r="I76" s="92" t="s">
        <v>32</v>
      </c>
      <c r="J76" s="10" t="s">
        <v>32</v>
      </c>
      <c r="K76" s="13"/>
      <c r="L76" s="17"/>
      <c r="M76" s="18"/>
      <c r="N76" s="13"/>
    </row>
    <row r="77" spans="2:17" x14ac:dyDescent="0.25">
      <c r="B77" s="178"/>
      <c r="C77" s="187"/>
      <c r="D77" s="175"/>
      <c r="E77" s="190"/>
      <c r="F77" s="175"/>
      <c r="G77" s="173"/>
      <c r="H77" s="176"/>
      <c r="I77" s="92" t="s">
        <v>32</v>
      </c>
      <c r="J77" s="10" t="s">
        <v>32</v>
      </c>
      <c r="K77" s="13"/>
      <c r="L77" s="17"/>
      <c r="M77" s="18"/>
      <c r="N77" s="13"/>
    </row>
    <row r="78" spans="2:17" x14ac:dyDescent="0.25">
      <c r="B78" s="178"/>
      <c r="C78" s="187"/>
      <c r="D78" s="175"/>
      <c r="E78" s="190"/>
      <c r="F78" s="175"/>
      <c r="G78" s="177" t="s">
        <v>64</v>
      </c>
      <c r="H78" s="174">
        <v>1</v>
      </c>
      <c r="I78" s="92">
        <v>78</v>
      </c>
      <c r="J78" s="2">
        <v>1</v>
      </c>
      <c r="K78" s="25" t="s">
        <v>275</v>
      </c>
      <c r="L78" s="91" t="s">
        <v>297</v>
      </c>
      <c r="M78" s="18"/>
      <c r="N78" s="13"/>
    </row>
    <row r="79" spans="2:17" x14ac:dyDescent="0.25">
      <c r="B79" s="178"/>
      <c r="C79" s="187"/>
      <c r="D79" s="175"/>
      <c r="E79" s="190"/>
      <c r="F79" s="175"/>
      <c r="G79" s="178"/>
      <c r="H79" s="175"/>
      <c r="I79" s="92" t="s">
        <v>32</v>
      </c>
      <c r="J79" s="9" t="s">
        <v>32</v>
      </c>
      <c r="K79" s="13"/>
      <c r="L79" s="17"/>
      <c r="M79" s="18"/>
      <c r="N79" s="13"/>
    </row>
    <row r="80" spans="2:17" x14ac:dyDescent="0.25">
      <c r="B80" s="178"/>
      <c r="C80" s="187"/>
      <c r="D80" s="175"/>
      <c r="E80" s="190"/>
      <c r="F80" s="175"/>
      <c r="G80" s="179"/>
      <c r="H80" s="176"/>
      <c r="I80" s="92" t="s">
        <v>32</v>
      </c>
      <c r="J80" s="9" t="s">
        <v>32</v>
      </c>
      <c r="K80" s="13"/>
      <c r="L80" s="17"/>
      <c r="M80" s="18"/>
      <c r="N80" s="13"/>
    </row>
    <row r="81" spans="2:14" x14ac:dyDescent="0.25">
      <c r="B81" s="178"/>
      <c r="C81" s="187"/>
      <c r="D81" s="175"/>
      <c r="E81" s="190"/>
      <c r="F81" s="175"/>
      <c r="G81" s="177" t="s">
        <v>32</v>
      </c>
      <c r="H81" s="165" t="s">
        <v>32</v>
      </c>
      <c r="I81" s="171" t="s">
        <v>32</v>
      </c>
      <c r="J81" s="171" t="s">
        <v>32</v>
      </c>
      <c r="K81" s="13"/>
      <c r="L81" s="17"/>
      <c r="M81" s="18"/>
      <c r="N81" s="13"/>
    </row>
    <row r="82" spans="2:14" x14ac:dyDescent="0.25">
      <c r="B82" s="178"/>
      <c r="C82" s="187"/>
      <c r="D82" s="175"/>
      <c r="E82" s="190"/>
      <c r="F82" s="175"/>
      <c r="G82" s="178"/>
      <c r="H82" s="166"/>
      <c r="I82" s="172"/>
      <c r="J82" s="172"/>
      <c r="K82" s="13"/>
      <c r="L82" s="17"/>
      <c r="M82" s="18"/>
      <c r="N82" s="13"/>
    </row>
    <row r="83" spans="2:14" x14ac:dyDescent="0.25">
      <c r="B83" s="178"/>
      <c r="C83" s="187"/>
      <c r="D83" s="175"/>
      <c r="E83" s="191"/>
      <c r="F83" s="176"/>
      <c r="G83" s="179"/>
      <c r="H83" s="167"/>
      <c r="I83" s="173"/>
      <c r="J83" s="173"/>
      <c r="K83" s="13"/>
      <c r="L83" s="17"/>
      <c r="M83" s="18"/>
      <c r="N83" s="13"/>
    </row>
    <row r="84" spans="2:14" x14ac:dyDescent="0.25">
      <c r="B84" s="178"/>
      <c r="C84" s="187"/>
      <c r="D84" s="175"/>
      <c r="E84" s="183" t="s">
        <v>9</v>
      </c>
      <c r="F84" s="174">
        <v>3</v>
      </c>
      <c r="G84" s="177" t="s">
        <v>40</v>
      </c>
      <c r="H84" s="174">
        <v>3</v>
      </c>
      <c r="I84" s="92">
        <v>80</v>
      </c>
      <c r="J84" s="3">
        <v>3</v>
      </c>
      <c r="K84" s="25"/>
      <c r="L84" s="91" t="s">
        <v>297</v>
      </c>
      <c r="M84" s="18"/>
      <c r="N84" s="13"/>
    </row>
    <row r="85" spans="2:14" x14ac:dyDescent="0.25">
      <c r="B85" s="178"/>
      <c r="C85" s="187"/>
      <c r="D85" s="175"/>
      <c r="E85" s="184"/>
      <c r="F85" s="175"/>
      <c r="G85" s="178"/>
      <c r="H85" s="175"/>
      <c r="I85" s="92" t="s">
        <v>32</v>
      </c>
      <c r="J85" s="5" t="s">
        <v>32</v>
      </c>
      <c r="K85" s="13"/>
      <c r="L85" s="17"/>
      <c r="M85" s="18"/>
      <c r="N85" s="13"/>
    </row>
    <row r="86" spans="2:14" x14ac:dyDescent="0.25">
      <c r="B86" s="178"/>
      <c r="C86" s="187"/>
      <c r="D86" s="175"/>
      <c r="E86" s="184"/>
      <c r="F86" s="175"/>
      <c r="G86" s="179"/>
      <c r="H86" s="176"/>
      <c r="I86" s="92" t="s">
        <v>32</v>
      </c>
      <c r="J86" s="5" t="s">
        <v>32</v>
      </c>
      <c r="K86" s="13"/>
      <c r="L86" s="17"/>
      <c r="M86" s="18"/>
      <c r="N86" s="13"/>
    </row>
    <row r="87" spans="2:14" x14ac:dyDescent="0.25">
      <c r="B87" s="178"/>
      <c r="C87" s="187"/>
      <c r="D87" s="175"/>
      <c r="E87" s="184"/>
      <c r="F87" s="175"/>
      <c r="G87" s="177" t="s">
        <v>32</v>
      </c>
      <c r="H87" s="165" t="s">
        <v>32</v>
      </c>
      <c r="I87" s="171" t="s">
        <v>32</v>
      </c>
      <c r="J87" s="171" t="s">
        <v>32</v>
      </c>
      <c r="K87" s="13"/>
      <c r="L87" s="17"/>
      <c r="M87" s="18"/>
      <c r="N87" s="13"/>
    </row>
    <row r="88" spans="2:14" x14ac:dyDescent="0.25">
      <c r="B88" s="178"/>
      <c r="C88" s="187"/>
      <c r="D88" s="175"/>
      <c r="E88" s="184"/>
      <c r="F88" s="175"/>
      <c r="G88" s="178"/>
      <c r="H88" s="166"/>
      <c r="I88" s="172"/>
      <c r="J88" s="172"/>
      <c r="K88" s="13"/>
      <c r="L88" s="17"/>
      <c r="M88" s="18"/>
      <c r="N88" s="13"/>
    </row>
    <row r="89" spans="2:14" x14ac:dyDescent="0.25">
      <c r="B89" s="178"/>
      <c r="C89" s="187"/>
      <c r="D89" s="175"/>
      <c r="E89" s="184"/>
      <c r="F89" s="175"/>
      <c r="G89" s="179"/>
      <c r="H89" s="167"/>
      <c r="I89" s="173"/>
      <c r="J89" s="173"/>
      <c r="K89" s="13"/>
      <c r="L89" s="17"/>
      <c r="M89" s="18"/>
      <c r="N89" s="13"/>
    </row>
    <row r="90" spans="2:14" x14ac:dyDescent="0.25">
      <c r="B90" s="178"/>
      <c r="C90" s="187"/>
      <c r="D90" s="175"/>
      <c r="E90" s="184"/>
      <c r="F90" s="175"/>
      <c r="G90" s="177" t="s">
        <v>32</v>
      </c>
      <c r="H90" s="165" t="s">
        <v>32</v>
      </c>
      <c r="I90" s="168" t="s">
        <v>32</v>
      </c>
      <c r="J90" s="171" t="s">
        <v>32</v>
      </c>
      <c r="K90" s="13"/>
      <c r="L90" s="17"/>
      <c r="M90" s="18"/>
      <c r="N90" s="13"/>
    </row>
    <row r="91" spans="2:14" x14ac:dyDescent="0.25">
      <c r="B91" s="178"/>
      <c r="C91" s="187"/>
      <c r="D91" s="175"/>
      <c r="E91" s="184"/>
      <c r="F91" s="175"/>
      <c r="G91" s="178"/>
      <c r="H91" s="166"/>
      <c r="I91" s="169"/>
      <c r="J91" s="172"/>
      <c r="K91" s="13"/>
      <c r="L91" s="17"/>
      <c r="M91" s="18"/>
      <c r="N91" s="13"/>
    </row>
    <row r="92" spans="2:14" x14ac:dyDescent="0.25">
      <c r="B92" s="178"/>
      <c r="C92" s="187"/>
      <c r="D92" s="175"/>
      <c r="E92" s="184"/>
      <c r="F92" s="175"/>
      <c r="G92" s="179"/>
      <c r="H92" s="167"/>
      <c r="I92" s="170"/>
      <c r="J92" s="173"/>
      <c r="K92" s="13"/>
      <c r="L92" s="17"/>
      <c r="M92" s="18"/>
      <c r="N92" s="13"/>
    </row>
    <row r="93" spans="2:14" x14ac:dyDescent="0.25">
      <c r="B93" s="178"/>
      <c r="C93" s="187"/>
      <c r="D93" s="175"/>
      <c r="E93" s="183" t="s">
        <v>39</v>
      </c>
      <c r="F93" s="174">
        <v>1</v>
      </c>
      <c r="G93" s="177" t="s">
        <v>32</v>
      </c>
      <c r="H93" s="174">
        <v>1</v>
      </c>
      <c r="I93" s="4">
        <v>95</v>
      </c>
      <c r="J93" s="6">
        <v>1</v>
      </c>
      <c r="K93" s="25" t="s">
        <v>277</v>
      </c>
      <c r="L93" s="91" t="s">
        <v>297</v>
      </c>
      <c r="M93" s="18"/>
      <c r="N93" s="13"/>
    </row>
    <row r="94" spans="2:14" x14ac:dyDescent="0.25">
      <c r="B94" s="178"/>
      <c r="C94" s="187"/>
      <c r="D94" s="175"/>
      <c r="E94" s="184"/>
      <c r="F94" s="175"/>
      <c r="G94" s="178"/>
      <c r="H94" s="175"/>
      <c r="I94" s="8" t="s">
        <v>32</v>
      </c>
      <c r="J94" s="9" t="s">
        <v>32</v>
      </c>
      <c r="K94" s="13"/>
      <c r="L94" s="17"/>
      <c r="M94" s="18"/>
      <c r="N94" s="13"/>
    </row>
    <row r="95" spans="2:14" x14ac:dyDescent="0.25">
      <c r="B95" s="178"/>
      <c r="C95" s="187"/>
      <c r="D95" s="175"/>
      <c r="E95" s="184"/>
      <c r="F95" s="175"/>
      <c r="G95" s="179"/>
      <c r="H95" s="176"/>
      <c r="I95" s="8" t="s">
        <v>32</v>
      </c>
      <c r="J95" s="9" t="s">
        <v>32</v>
      </c>
      <c r="K95" s="13"/>
      <c r="L95" s="17"/>
      <c r="M95" s="18"/>
      <c r="N95" s="13"/>
    </row>
    <row r="96" spans="2:14" x14ac:dyDescent="0.25">
      <c r="B96" s="178"/>
      <c r="C96" s="187"/>
      <c r="D96" s="175"/>
      <c r="E96" s="184"/>
      <c r="F96" s="175"/>
      <c r="G96" s="177" t="s">
        <v>32</v>
      </c>
      <c r="H96" s="165" t="s">
        <v>32</v>
      </c>
      <c r="I96" s="171" t="s">
        <v>32</v>
      </c>
      <c r="J96" s="171" t="s">
        <v>32</v>
      </c>
      <c r="K96" s="13"/>
      <c r="L96" s="17"/>
      <c r="M96" s="18"/>
      <c r="N96" s="13"/>
    </row>
    <row r="97" spans="2:14" x14ac:dyDescent="0.25">
      <c r="B97" s="178"/>
      <c r="C97" s="187"/>
      <c r="D97" s="175"/>
      <c r="E97" s="184"/>
      <c r="F97" s="175"/>
      <c r="G97" s="178"/>
      <c r="H97" s="166"/>
      <c r="I97" s="172"/>
      <c r="J97" s="172"/>
      <c r="K97" s="13"/>
      <c r="L97" s="17"/>
      <c r="M97" s="18"/>
      <c r="N97" s="13"/>
    </row>
    <row r="98" spans="2:14" x14ac:dyDescent="0.25">
      <c r="B98" s="178"/>
      <c r="C98" s="187"/>
      <c r="D98" s="175"/>
      <c r="E98" s="184"/>
      <c r="F98" s="175"/>
      <c r="G98" s="179"/>
      <c r="H98" s="167"/>
      <c r="I98" s="173"/>
      <c r="J98" s="173"/>
      <c r="K98" s="13"/>
      <c r="L98" s="17"/>
      <c r="M98" s="18"/>
      <c r="N98" s="13"/>
    </row>
    <row r="99" spans="2:14" x14ac:dyDescent="0.25">
      <c r="B99" s="178"/>
      <c r="C99" s="187"/>
      <c r="D99" s="175"/>
      <c r="E99" s="184"/>
      <c r="F99" s="175"/>
      <c r="G99" s="177" t="s">
        <v>32</v>
      </c>
      <c r="H99" s="165" t="s">
        <v>32</v>
      </c>
      <c r="I99" s="171" t="s">
        <v>32</v>
      </c>
      <c r="J99" s="171" t="s">
        <v>32</v>
      </c>
      <c r="K99" s="13"/>
      <c r="L99" s="17"/>
      <c r="M99" s="18"/>
      <c r="N99" s="13"/>
    </row>
    <row r="100" spans="2:14" x14ac:dyDescent="0.25">
      <c r="B100" s="178"/>
      <c r="C100" s="187"/>
      <c r="D100" s="175"/>
      <c r="E100" s="184"/>
      <c r="F100" s="175"/>
      <c r="G100" s="178"/>
      <c r="H100" s="166"/>
      <c r="I100" s="172"/>
      <c r="J100" s="172"/>
      <c r="K100" s="13"/>
      <c r="L100" s="17"/>
      <c r="M100" s="18"/>
      <c r="N100" s="13"/>
    </row>
    <row r="101" spans="2:14" x14ac:dyDescent="0.25">
      <c r="B101" s="179"/>
      <c r="C101" s="188"/>
      <c r="D101" s="176"/>
      <c r="E101" s="185"/>
      <c r="F101" s="176"/>
      <c r="G101" s="179"/>
      <c r="H101" s="167"/>
      <c r="I101" s="173"/>
      <c r="J101" s="173"/>
      <c r="K101" s="13"/>
      <c r="L101" s="17"/>
      <c r="M101" s="18"/>
      <c r="N101" s="13"/>
    </row>
    <row r="105" spans="2:14" ht="15.75" x14ac:dyDescent="0.25">
      <c r="B105" s="23"/>
    </row>
  </sheetData>
  <mergeCells count="116"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E682-73FC-4EA7-BAFA-7CB08DA156BA}">
  <sheetPr>
    <tabColor rgb="FFFF0000"/>
  </sheetPr>
  <dimension ref="A1:F26"/>
  <sheetViews>
    <sheetView tabSelected="1" workbookViewId="0"/>
  </sheetViews>
  <sheetFormatPr defaultRowHeight="15" x14ac:dyDescent="0.25"/>
  <cols>
    <col min="1" max="1" width="3.28515625" customWidth="1"/>
    <col min="2" max="2" width="25.28515625" customWidth="1"/>
    <col min="3" max="3" width="31.140625" customWidth="1"/>
    <col min="4" max="4" width="40" customWidth="1"/>
    <col min="6" max="6" width="10.5703125" bestFit="1" customWidth="1"/>
  </cols>
  <sheetData>
    <row r="1" spans="1:6" x14ac:dyDescent="0.25">
      <c r="A1" s="138"/>
    </row>
    <row r="2" spans="1:6" ht="15.75" thickBot="1" x14ac:dyDescent="0.3"/>
    <row r="3" spans="1:6" ht="21" customHeight="1" thickTop="1" x14ac:dyDescent="0.25">
      <c r="B3" s="194" t="s">
        <v>326</v>
      </c>
      <c r="C3" s="195"/>
      <c r="D3" s="196"/>
    </row>
    <row r="4" spans="1:6" ht="30.75" customHeight="1" x14ac:dyDescent="0.25">
      <c r="B4" s="197"/>
      <c r="C4" s="198"/>
      <c r="D4" s="199"/>
    </row>
    <row r="5" spans="1:6" ht="29.25" customHeight="1" x14ac:dyDescent="0.25">
      <c r="B5" s="197"/>
      <c r="C5" s="198"/>
      <c r="D5" s="199"/>
    </row>
    <row r="6" spans="1:6" ht="30.75" customHeight="1" thickBot="1" x14ac:dyDescent="0.3">
      <c r="B6" s="200"/>
      <c r="C6" s="201"/>
      <c r="D6" s="202"/>
    </row>
    <row r="7" spans="1:6" ht="16.5" thickTop="1" thickBot="1" x14ac:dyDescent="0.3">
      <c r="B7" s="134"/>
      <c r="C7" s="134"/>
      <c r="D7" s="134"/>
    </row>
    <row r="8" spans="1:6" ht="60" customHeight="1" thickTop="1" thickBot="1" x14ac:dyDescent="0.3">
      <c r="B8" s="135" t="s">
        <v>323</v>
      </c>
      <c r="C8" s="135" t="s">
        <v>3</v>
      </c>
      <c r="D8" s="135" t="s">
        <v>324</v>
      </c>
    </row>
    <row r="9" spans="1:6" ht="20.25" thickTop="1" thickBot="1" x14ac:dyDescent="0.35">
      <c r="B9" s="203" t="s">
        <v>5</v>
      </c>
      <c r="C9" s="136" t="s">
        <v>26</v>
      </c>
      <c r="D9" s="137">
        <v>4.7809999999999997</v>
      </c>
      <c r="F9" s="133"/>
    </row>
    <row r="10" spans="1:6" ht="20.25" thickTop="1" thickBot="1" x14ac:dyDescent="0.35">
      <c r="B10" s="203"/>
      <c r="C10" s="136" t="s">
        <v>38</v>
      </c>
      <c r="D10" s="137">
        <v>8.9920000000000009</v>
      </c>
      <c r="F10" s="133"/>
    </row>
    <row r="11" spans="1:6" ht="20.25" thickTop="1" thickBot="1" x14ac:dyDescent="0.35">
      <c r="B11" s="203"/>
      <c r="C11" s="136" t="s">
        <v>7</v>
      </c>
      <c r="D11" s="137">
        <v>8.4719999999999995</v>
      </c>
      <c r="F11" s="133"/>
    </row>
    <row r="12" spans="1:6" ht="20.25" thickTop="1" thickBot="1" x14ac:dyDescent="0.35">
      <c r="B12" s="203"/>
      <c r="C12" s="136" t="s">
        <v>304</v>
      </c>
      <c r="D12" s="137">
        <v>11.413</v>
      </c>
      <c r="F12" s="133"/>
    </row>
    <row r="13" spans="1:6" ht="20.25" thickTop="1" thickBot="1" x14ac:dyDescent="0.35">
      <c r="B13" s="203" t="s">
        <v>43</v>
      </c>
      <c r="C13" s="136" t="s">
        <v>26</v>
      </c>
      <c r="D13" s="137">
        <v>7.6749999999999998</v>
      </c>
      <c r="F13" s="133"/>
    </row>
    <row r="14" spans="1:6" ht="20.25" thickTop="1" thickBot="1" x14ac:dyDescent="0.35">
      <c r="B14" s="203"/>
      <c r="C14" s="136" t="s">
        <v>38</v>
      </c>
      <c r="D14" s="137">
        <v>13.994999999999999</v>
      </c>
      <c r="F14" s="133"/>
    </row>
    <row r="15" spans="1:6" ht="20.25" thickTop="1" thickBot="1" x14ac:dyDescent="0.35">
      <c r="B15" s="203"/>
      <c r="C15" s="136" t="s">
        <v>7</v>
      </c>
      <c r="D15" s="137">
        <v>10.331</v>
      </c>
      <c r="F15" s="133"/>
    </row>
    <row r="16" spans="1:6" ht="20.25" thickTop="1" thickBot="1" x14ac:dyDescent="0.35">
      <c r="B16" s="203"/>
      <c r="C16" s="136" t="s">
        <v>325</v>
      </c>
      <c r="D16" s="137">
        <v>11.561</v>
      </c>
      <c r="F16" s="133"/>
    </row>
    <row r="17" spans="3:3" ht="27" thickTop="1" x14ac:dyDescent="0.4">
      <c r="C17" s="43"/>
    </row>
    <row r="18" spans="3:3" ht="26.25" customHeight="1" x14ac:dyDescent="0.4">
      <c r="C18" s="43"/>
    </row>
    <row r="19" spans="3:3" ht="26.25" customHeight="1" x14ac:dyDescent="0.4">
      <c r="C19" s="43"/>
    </row>
    <row r="20" spans="3:3" ht="26.25" customHeight="1" x14ac:dyDescent="0.4">
      <c r="C20" s="43"/>
    </row>
    <row r="21" spans="3:3" ht="26.25" customHeight="1" x14ac:dyDescent="0.4">
      <c r="C21" s="43"/>
    </row>
    <row r="22" spans="3:3" ht="26.25" customHeight="1" x14ac:dyDescent="0.4">
      <c r="C22" s="43"/>
    </row>
    <row r="23" spans="3:3" ht="26.25" x14ac:dyDescent="0.4">
      <c r="C23" s="43"/>
    </row>
    <row r="24" spans="3:3" ht="26.25" x14ac:dyDescent="0.4">
      <c r="C24" s="43"/>
    </row>
    <row r="25" spans="3:3" ht="26.25" x14ac:dyDescent="0.4">
      <c r="C25" s="43"/>
    </row>
    <row r="26" spans="3:3" ht="26.25" x14ac:dyDescent="0.4">
      <c r="C26" s="43"/>
    </row>
  </sheetData>
  <mergeCells count="3">
    <mergeCell ref="B3:D6"/>
    <mergeCell ref="B9:B12"/>
    <mergeCell ref="B13:B16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 VidIšlaidos'24-II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Vilmantas Paleckas</dc:creator>
  <cp:lastModifiedBy>Vytautas Abrutis</cp:lastModifiedBy>
  <cp:lastPrinted>2024-07-22T07:08:10Z</cp:lastPrinted>
  <dcterms:created xsi:type="dcterms:W3CDTF">2015-06-05T18:17:20Z</dcterms:created>
  <dcterms:modified xsi:type="dcterms:W3CDTF">2024-07-22T07:50:36Z</dcterms:modified>
</cp:coreProperties>
</file>