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Vytautas\OneDrive - Lietuvos energetikos agentūra, VšĮ\Dokumentai\~2~Mano~20201030~\!-WORD-DP\~🔴2023 metai\WWW\Mamertas\VID-2023-III-ketv\"/>
    </mc:Choice>
  </mc:AlternateContent>
  <xr:revisionPtr revIDLastSave="0" documentId="13_ncr:1_{795256A1-E141-4C40-8D60-9D807A18C235}" xr6:coauthVersionLast="47" xr6:coauthVersionMax="47" xr10:uidLastSave="{00000000-0000-0000-0000-000000000000}"/>
  <bookViews>
    <workbookView xWindow="-120" yWindow="-120" windowWidth="29040" windowHeight="15840" tabRatio="741" firstSheet="2" activeTab="2" xr2:uid="{00000000-000D-0000-FFFF-FFFF00000000}"/>
  </bookViews>
  <sheets>
    <sheet name="M1 (darbo)" sheetId="6" state="hidden" r:id="rId1"/>
    <sheet name="N1 (darbo)" sheetId="14" state="hidden" r:id="rId2"/>
    <sheet name="ApibDuomenys'23-III" sheetId="16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4" l="1"/>
  <c r="O28" i="14" s="1"/>
  <c r="Q28" i="14" s="1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J28" i="14"/>
  <c r="O33" i="14"/>
  <c r="O57" i="14" s="1"/>
  <c r="Q57" i="14" s="1"/>
  <c r="O34" i="14"/>
  <c r="O35" i="14"/>
  <c r="O36" i="14"/>
  <c r="O37" i="14"/>
  <c r="O38" i="14"/>
  <c r="O39" i="14"/>
  <c r="O40" i="14"/>
  <c r="O41" i="14"/>
  <c r="O42" i="14"/>
  <c r="O43" i="14"/>
  <c r="O44" i="14"/>
  <c r="O45" i="14"/>
  <c r="O46" i="14"/>
  <c r="O47" i="14"/>
  <c r="O48" i="14"/>
  <c r="O49" i="14"/>
  <c r="O50" i="14"/>
  <c r="O51" i="14"/>
  <c r="O52" i="14"/>
  <c r="O53" i="14"/>
  <c r="O54" i="14"/>
  <c r="O55" i="14"/>
  <c r="O56" i="14"/>
  <c r="J57" i="14"/>
  <c r="O64" i="14"/>
  <c r="O67" i="14" s="1"/>
  <c r="Q67" i="14" s="1"/>
  <c r="O65" i="14"/>
  <c r="O66" i="14"/>
  <c r="J67" i="14"/>
  <c r="P119" i="6" l="1"/>
  <c r="O119" i="6"/>
  <c r="O108" i="6"/>
  <c r="O109" i="6"/>
  <c r="O110" i="6"/>
  <c r="O111" i="6"/>
  <c r="O112" i="6"/>
  <c r="O113" i="6"/>
  <c r="O114" i="6"/>
  <c r="O115" i="6"/>
  <c r="O116" i="6"/>
  <c r="O117" i="6"/>
  <c r="O118" i="6"/>
  <c r="O107" i="6"/>
  <c r="N119" i="6"/>
  <c r="N108" i="6"/>
  <c r="N109" i="6"/>
  <c r="N110" i="6"/>
  <c r="N111" i="6"/>
  <c r="N112" i="6"/>
  <c r="N113" i="6"/>
  <c r="N114" i="6"/>
  <c r="N115" i="6"/>
  <c r="N116" i="6"/>
  <c r="N117" i="6"/>
  <c r="N118" i="6"/>
  <c r="N107" i="6"/>
  <c r="J119" i="6"/>
  <c r="J98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72" i="6"/>
  <c r="J66" i="6"/>
  <c r="J33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" i="6"/>
  <c r="N98" i="6" l="1"/>
  <c r="P98" i="6" s="1"/>
  <c r="N33" i="6"/>
  <c r="P33" i="6" s="1"/>
  <c r="N66" i="6"/>
  <c r="P66" i="6" s="1"/>
</calcChain>
</file>

<file path=xl/sharedStrings.xml><?xml version="1.0" encoding="utf-8"?>
<sst xmlns="http://schemas.openxmlformats.org/spreadsheetml/2006/main" count="601" uniqueCount="340">
  <si>
    <t>Kategorija</t>
  </si>
  <si>
    <t>Markė</t>
  </si>
  <si>
    <t>Modelis</t>
  </si>
  <si>
    <t>Degalų rūšis</t>
  </si>
  <si>
    <t>Skaičius</t>
  </si>
  <si>
    <t>M1</t>
  </si>
  <si>
    <t>Benzinas</t>
  </si>
  <si>
    <t>Dyzelinas</t>
  </si>
  <si>
    <t>TOYOTA</t>
  </si>
  <si>
    <t>VOLKSWAGEN</t>
  </si>
  <si>
    <t>GOLF</t>
  </si>
  <si>
    <t>Variklio galia</t>
  </si>
  <si>
    <t>PASSAT</t>
  </si>
  <si>
    <t>POLO</t>
  </si>
  <si>
    <t>YARIS</t>
  </si>
  <si>
    <t>COROLLA</t>
  </si>
  <si>
    <t>AVENSIS</t>
  </si>
  <si>
    <t>AUDI</t>
  </si>
  <si>
    <t>A4</t>
  </si>
  <si>
    <t>A6</t>
  </si>
  <si>
    <t>OPEL</t>
  </si>
  <si>
    <t>TOURAN</t>
  </si>
  <si>
    <t>A3</t>
  </si>
  <si>
    <t>ZAFIRA</t>
  </si>
  <si>
    <t>ASTRA</t>
  </si>
  <si>
    <t>VECTRA</t>
  </si>
  <si>
    <t>Elektra</t>
  </si>
  <si>
    <t>NISSAN</t>
  </si>
  <si>
    <t>TESLA</t>
  </si>
  <si>
    <t>LEAF</t>
  </si>
  <si>
    <t>LEAF 40 KWH</t>
  </si>
  <si>
    <t>LEAF 30 KWH</t>
  </si>
  <si>
    <t xml:space="preserve"> - </t>
  </si>
  <si>
    <t>UP!</t>
  </si>
  <si>
    <t>ID.3</t>
  </si>
  <si>
    <t>MODEL 3</t>
  </si>
  <si>
    <t>MODEL S</t>
  </si>
  <si>
    <t>MODEL X</t>
  </si>
  <si>
    <t>Gamtinės dujos</t>
  </si>
  <si>
    <t>MERCEDES-BENZ</t>
  </si>
  <si>
    <t>CADDY</t>
  </si>
  <si>
    <t>COMBO</t>
  </si>
  <si>
    <t>B 200</t>
  </si>
  <si>
    <t>N1</t>
  </si>
  <si>
    <t>SKODA</t>
  </si>
  <si>
    <t>FORD</t>
  </si>
  <si>
    <t>SUPERB</t>
  </si>
  <si>
    <t>PRAKTIK</t>
  </si>
  <si>
    <t>OCTAVIA</t>
  </si>
  <si>
    <t>TRANSPORTER</t>
  </si>
  <si>
    <t>F150</t>
  </si>
  <si>
    <t>FIESTA</t>
  </si>
  <si>
    <t>TRANSIT COURIER</t>
  </si>
  <si>
    <t>RENAULT</t>
  </si>
  <si>
    <t>CRAFTER</t>
  </si>
  <si>
    <t>SPRINTER</t>
  </si>
  <si>
    <t>VITO</t>
  </si>
  <si>
    <t>MASTER</t>
  </si>
  <si>
    <t>TRAFIC</t>
  </si>
  <si>
    <t>KANGOO</t>
  </si>
  <si>
    <t>ELEKTRA</t>
  </si>
  <si>
    <t>NISSAN e NV200</t>
  </si>
  <si>
    <t>IVECO</t>
  </si>
  <si>
    <t>35S14</t>
  </si>
  <si>
    <t>35S11</t>
  </si>
  <si>
    <t>Informacijos apie kuro sąnaudas šaltinis</t>
  </si>
  <si>
    <t>https://autogidas.lt/auto-katalogas/volkswagen/golf/iv-1.4-q-2003-2003-k48015</t>
  </si>
  <si>
    <t>https://autogidas.lt/auto-katalogas/volkswagen/golf/iv-1.6-basis-aut.-2000-2000-k42158</t>
  </si>
  <si>
    <t>https://autogidas.lt/auto-katalogas/volkswagen/golf/iv-2.0-basis-1999-2003-k36176</t>
  </si>
  <si>
    <t xml:space="preserve">7.9; 8.8; </t>
  </si>
  <si>
    <t>Vidut kuro sąnaudos l/100 km</t>
  </si>
  <si>
    <t>https://autogidas.lt/auto-katalogas/volkswagen/passat/b5-1.8t-basis-tiptr.-2000-2005-k40951</t>
  </si>
  <si>
    <t>9.4; 8.2; 9.6; 8.1</t>
  </si>
  <si>
    <t>https://autogidas.lt/auto-katalogas/volkswagen/passat/b5-1.8-1996-2000-k31076</t>
  </si>
  <si>
    <t xml:space="preserve">8.6; 8.8; </t>
  </si>
  <si>
    <t xml:space="preserve">5.5; </t>
  </si>
  <si>
    <t>https://autogidas.lt/auto-katalogas/volkswagen/polo/v-1.2-trendline-cityline-2013-k98612</t>
  </si>
  <si>
    <t>https://autogidas.lt/auto-katalogas/volkswagen/polo/iv-1.2-12v-q-line-2006-2007-k69640</t>
  </si>
  <si>
    <t xml:space="preserve">5.9; 6.0; </t>
  </si>
  <si>
    <t>https://autogidas.lt/auto-katalogas/volkswagen/polo/iv-1.4-16v-basis-2001-2005-k44881</t>
  </si>
  <si>
    <t>6.4; 6.5</t>
  </si>
  <si>
    <t xml:space="preserve">8.8; </t>
  </si>
  <si>
    <t>https://autogidas.lt/auto-katalogas/volkswagen/passat/b4-variant-1.8-gl-1993-1996-k5992</t>
  </si>
  <si>
    <t>8.0; 7.6; 8.6</t>
  </si>
  <si>
    <t xml:space="preserve">6.0; </t>
  </si>
  <si>
    <t>https://autogidas.lt/auto-katalogas/toyota/yaris/ii-1.3-terra-2008-2009-k75583</t>
  </si>
  <si>
    <t xml:space="preserve">5.7; </t>
  </si>
  <si>
    <t>https://autogidas.lt/auto-katalogas/toyota/yaris/i-1.0-base-2001-2002-k41476</t>
  </si>
  <si>
    <t>https://autogidas.lt/auto-katalogas/toyota/corolla/e11-1.6-terra2-2000-2001-k41497</t>
  </si>
  <si>
    <t>7.0; 8.0; 7.2</t>
  </si>
  <si>
    <t xml:space="preserve">6.8; </t>
  </si>
  <si>
    <t>https://autogidas.lt/auto-katalogas/toyota/corolla/e11-1.4-terra2-2000-2001-k41492</t>
  </si>
  <si>
    <t>https://autogidas.lt/auto-katalogas/toyota/avensis/iii-1.8-premium-ms-2013-k97639</t>
  </si>
  <si>
    <t>6.6; 6.5; 6.7</t>
  </si>
  <si>
    <t>7.2;</t>
  </si>
  <si>
    <t>https://autogidas.lt/auto-katalogas/toyota/avensis/ii-1.8-vvt-i-sol-premium-2008-2009-k75746</t>
  </si>
  <si>
    <t>https://autogidas.lt/auto-katalogas/toyota/avensis/iii-2.0-premium-2013-k97640</t>
  </si>
  <si>
    <t>6.9; 7.0;</t>
  </si>
  <si>
    <t>https://bind.lt/techniniai-duomenys/toyota/corolla/e140-150-restyling/sedan-4-doors/1-6-mt-130-hp</t>
  </si>
  <si>
    <t>6.4; 7,2</t>
  </si>
  <si>
    <t>https://bind.lt/techniniai-duomenys/toyota/yaris/p1-restyling/sedan</t>
  </si>
  <si>
    <t>https://autogidas.lt/auto-katalogas/audi/a4/b5-1.8-aut.-1995-2000-k40726</t>
  </si>
  <si>
    <t xml:space="preserve">7.9; </t>
  </si>
  <si>
    <t>https://autogidas.lt/auto-katalogas/audi/a4/b5-avant-1.6-1997-2001-k33906</t>
  </si>
  <si>
    <t>https://autogidas.lt/auto-katalogas/audi/a4/8e-2.0-2004-2007-k53931</t>
  </si>
  <si>
    <t>8.0; 7.9;</t>
  </si>
  <si>
    <t>https://bind.lt/techniniai-duomenys/audi/80/8c-b4/wagon</t>
  </si>
  <si>
    <t>https://bind.lt/techniniai-duomenys/audi/80/8c-b4/sedan</t>
  </si>
  <si>
    <t>https://autogidas.lt/auto-katalogas/audi/a6/c5-avant-2.4-quattro-1997-2001-k34274</t>
  </si>
  <si>
    <t xml:space="preserve">9.9; 9.7; 11.4; 10.9; </t>
  </si>
  <si>
    <t>https://autogidas.lt/auto-katalogas/audi/a6/c5-avant-2.4-quattro-tiptr.-2001-2005-k45018</t>
  </si>
  <si>
    <t xml:space="preserve">8.5; 8.4; </t>
  </si>
  <si>
    <t>https://autogidas.lt/auto-katalogas/audi/a6/c5-avant-1.8t-2001-2005-k45010</t>
  </si>
  <si>
    <t xml:space="preserve">4.9; 5.5; </t>
  </si>
  <si>
    <t>https://autogidas.lt/auto-katalogas/volkswagen/passat/b6-2.0-tdi-dpf-highline-2009-2010-k78288</t>
  </si>
  <si>
    <t xml:space="preserve">4.6; 5.2; 6.4; </t>
  </si>
  <si>
    <t>https://autogidas.lt/auto-katalogas/volkswagen/passat/b6-2.0-tdi-dpf-4mot.-sportline-2008-2009-k72334</t>
  </si>
  <si>
    <t xml:space="preserve">4.2; 4.3; 4.6; 3.7; </t>
  </si>
  <si>
    <t>https://autogidas.lt/auto-katalogas/volkswagen/polo/v-1.6-tdi-dpf-highline-dsg-2009-k81661</t>
  </si>
  <si>
    <t xml:space="preserve">4.5; 4.7; </t>
  </si>
  <si>
    <t>https://autogidas.lt/auto-katalogas/volkswagen/golf/vi-1.6-tdi-trendline-2009-2012-k82276</t>
  </si>
  <si>
    <t>4.5; 4.7; 4.1; 4.4; 4.8</t>
  </si>
  <si>
    <t>https://autogidas.lt/auto-katalogas/volkswagen/golf/vi-plus-1.6-tdi-trendline-2009-2012-k80107</t>
  </si>
  <si>
    <t xml:space="preserve">5.1; </t>
  </si>
  <si>
    <t>https://autogidas.lt/auto-katalogas/volkswagen/golf/vi-plus-2.0-tdi-highline-2009-2009-k79131</t>
  </si>
  <si>
    <t xml:space="preserve">5.1; 5.3; 5.4; 4.6; </t>
  </si>
  <si>
    <t>https://autogidas.lt/auto-katalogas/volkswagen/touran/ii-1.6-tdi-dpf-bluemot.-trend.-2010-k86875</t>
  </si>
  <si>
    <t xml:space="preserve">5.6; 5.3; 5.7; </t>
  </si>
  <si>
    <t>https://autogidas.lt/auto-katalogas/volkswagen/touran/ii-2.0-tdi-dpf-high.-dsg-2010-k86883</t>
  </si>
  <si>
    <t xml:space="preserve">5.9; </t>
  </si>
  <si>
    <t>https://autogidas.lt/auto-katalogas/volkswagen/touran/i-1.9-tdi-highline-2003-2004-k48692</t>
  </si>
  <si>
    <t>https://autogidas.lt/auto-katalogas/audi/a3/8v-1.6-tdi-attraction-s-tronic-2012-k96500</t>
  </si>
  <si>
    <t xml:space="preserve">3.8; 3.9; 4.5; </t>
  </si>
  <si>
    <t xml:space="preserve">4.2; 4.1; 4.7; </t>
  </si>
  <si>
    <t>https://autogidas.lt/auto-katalogas/audi/a3/8p-1.6-tdi-dpf-ambiente-2009-2011-k80450</t>
  </si>
  <si>
    <t xml:space="preserve">5.1; 5.0; 5.4; 5.9; 5.6; </t>
  </si>
  <si>
    <t>https://autogidas.lt/auto-katalogas/audi/a3/8p-2.0-tdi-dpf-quattro-attraction-2008-2008-k71751</t>
  </si>
  <si>
    <t xml:space="preserve">6.4; </t>
  </si>
  <si>
    <t>https://autogidas.lt/auto-katalogas/audi/a4/8h-2.0-tdi-dpf-multitronic-2007-2009-k67077</t>
  </si>
  <si>
    <t xml:space="preserve">6.7; 5.6; 6.6; </t>
  </si>
  <si>
    <t>https://autogidas.lt/auto-katalogas/audi/a4/8e-1.9-tdi-multitronic-2001-2004-k45516</t>
  </si>
  <si>
    <t xml:space="preserve">5.9; 5.3; </t>
  </si>
  <si>
    <t>https://autogidas.lt/auto-katalogas/audi/a4/b5-avant-1.9-tdi-1996-2000-k34027</t>
  </si>
  <si>
    <t xml:space="preserve">7.1; 8.1; 6.8; 8.4; 7.3; </t>
  </si>
  <si>
    <t>https://autogidas.lt/auto-katalogas/audi/a6/c6-2.7-tdi-multitronic-2006-2008-k61008</t>
  </si>
  <si>
    <t xml:space="preserve">6.0; 6.7, 6.3; 6.1; </t>
  </si>
  <si>
    <t>https://autogidas.lt/auto-katalogas/audi/a6/c6-2.0-tdi-multitronic-2005-2006-k54809</t>
  </si>
  <si>
    <t>5.7; 5.8</t>
  </si>
  <si>
    <t>https://autogidas.lt/auto-katalogas/audi/a6/c5-avant-1.9-tdi-1998-2001-k35695</t>
  </si>
  <si>
    <t xml:space="preserve">6.1; </t>
  </si>
  <si>
    <t>https://autogidas.lt/auto-katalogas/opel/zafira/b-1.9-cdti-cosmo-2008-2010-k71720</t>
  </si>
  <si>
    <t xml:space="preserve">6.1; 7.2; </t>
  </si>
  <si>
    <t>https://autogidas.lt/auto-katalogas/opel/zafira/b-1.9-cdti-111-activeselect-2009-2010-k83358</t>
  </si>
  <si>
    <t xml:space="preserve">5.6; 5.7; </t>
  </si>
  <si>
    <t>https://autogidas.lt/auto-katalogas/opel/zafira/b-1.7-cdti-111-2009-2010-k83353</t>
  </si>
  <si>
    <t xml:space="preserve">5.0; 5.8; </t>
  </si>
  <si>
    <t>https://autogidas.lt/auto-katalogas/opel/astra/iii-gtc-1.7-cdti-sport-2005-2007-k55271</t>
  </si>
  <si>
    <t>https://autogidas.lt/auto-katalogas/opel/astra/iii-1.7-cdti-essentia-2004-2007-k53657</t>
  </si>
  <si>
    <t xml:space="preserve">4.8; </t>
  </si>
  <si>
    <t>https://autogidas.lt/auto-katalogas/opel/astra/ii-1.7-dti-comfort-1999-2002-k39335</t>
  </si>
  <si>
    <t>5.7; 6.2; 5.8</t>
  </si>
  <si>
    <t>https://autogidas.lt/auto-katalogas/opel/vectra/b-2.0-tdi-cd-1999-2000-k35821</t>
  </si>
  <si>
    <t xml:space="preserve">6.5; 6.6; </t>
  </si>
  <si>
    <t>https://autogidas.lt/auto-katalogas/opel/vectra/b-2.2-dti-comfort-2000-2000-k44398</t>
  </si>
  <si>
    <t xml:space="preserve">11.0; 5.8; 6.9; </t>
  </si>
  <si>
    <t>https://autogidas.lt/auto-katalogas/opel/vectra/c-1.9-cdti-cosmo-2005-2008-k56883</t>
  </si>
  <si>
    <t>https://autogidas.lt/auto-katalogas/skoda/praktik/1.4-2010-k88805</t>
  </si>
  <si>
    <t>6.7; 5.7; 6.8</t>
  </si>
  <si>
    <t xml:space="preserve">6.2; 6.7; </t>
  </si>
  <si>
    <t>https://autogidas.lt/auto-katalogas/skoda/praktik/1.2-12v-2007-2010-k70257</t>
  </si>
  <si>
    <t>https://autogidas.lt/auto-katalogas/volkswagen/caddy/1.4-16v-mixt-9k9be6-2000-2003-k41312</t>
  </si>
  <si>
    <t>8.2; 7.8; 8.4</t>
  </si>
  <si>
    <t xml:space="preserve">8.4; </t>
  </si>
  <si>
    <t>https://autogidas.lt/auto-katalogas/volkswagen/caddy/1.4-16v-life-2006-2010-k62517</t>
  </si>
  <si>
    <t xml:space="preserve">11.2; 11.5; </t>
  </si>
  <si>
    <t>https://autogidas.lt/auto-katalogas/volkswagen/transporter/t4-1996-2001-k36682</t>
  </si>
  <si>
    <t>13.5;</t>
  </si>
  <si>
    <t>https://autogidas.lt/auto-katalogas/volkswagen/transporter/t4-1990-1995-k19038</t>
  </si>
  <si>
    <t>https://autogidas.lt/auto-katalogas/volkswagen/transporter/multivan-edition-25-2011-2013-k89657</t>
  </si>
  <si>
    <t>10.4; 10.9</t>
  </si>
  <si>
    <t>https://autogidas.lt/auto-katalogas/volkswagen/transporter/t4-d-1990-1995-k30991</t>
  </si>
  <si>
    <t>https://autogidas.lt/auto-katalogas/volkswagen/transporter/t5-tdi-2009-k82527</t>
  </si>
  <si>
    <t>https://autogidas.lt/auto-katalogas/volkswagen/transporter/t5-tdi-mixt-silverline-2009-2009-k81093</t>
  </si>
  <si>
    <t xml:space="preserve">8.0; 8.8; </t>
  </si>
  <si>
    <t>7.6; 7.3; 7.5;</t>
  </si>
  <si>
    <t>https://autogidas.lt/auto-katalogas/volkswagen/caddy/1.6-tdi-kombi-2010-k87005</t>
  </si>
  <si>
    <t>5.6; 5.7; 5.3</t>
  </si>
  <si>
    <t xml:space="preserve">6.2; 6.4; </t>
  </si>
  <si>
    <t>https://autogidas.lt/auto-katalogas/volkswagen/caddy/2.0-sdi-life-2004-2005-k52535</t>
  </si>
  <si>
    <t>https://autogidas.lt/auto-katalogas/volkswagen/caddy/1.6-tdi-comf.-edition-2010-2011-k87898</t>
  </si>
  <si>
    <t>5.8; 5.7; 5.2</t>
  </si>
  <si>
    <t>https://bind.lt/techniniai-duomenys/volkswagen/crafter/1-generation-restyling/kombi-minibus</t>
  </si>
  <si>
    <t>7.9(apie 81 kW)</t>
  </si>
  <si>
    <t>(apie 101 kW)8.9</t>
  </si>
  <si>
    <t>https://bind.lt/techniniai-duomenys/volkswagen/crafter/1-generation-restyling/chassis-2-doors</t>
  </si>
  <si>
    <t>https://bind.lt/techniniai-duomenys/volkswagen/crafter/1-generation/van</t>
  </si>
  <si>
    <t>10.1 (apie 101 kW)</t>
  </si>
  <si>
    <t xml:space="preserve">7.4; 9.6; 7.7; </t>
  </si>
  <si>
    <t>https://autogidas.lt/auto-katalogas/mercedes-benz/vito/110-cdi-639.705-2010-k87596</t>
  </si>
  <si>
    <t xml:space="preserve">8.9; </t>
  </si>
  <si>
    <t>https://autogidas.lt/auto-katalogas/mercedes-benz/vito/111-cdi-639.703-2003-2006-k50324</t>
  </si>
  <si>
    <t>https://autogidas.lt/auto-katalogas/mercedes-benz/vito/113-cdi-crew-639.701-2010-k87612</t>
  </si>
  <si>
    <t>6.9; 8.7; 7.4; 8.9</t>
  </si>
  <si>
    <t>https://autogidas.lt/auto-katalogas/mercedes-benz/sprinter/313-cdi-903.613-2000-2006-k38629</t>
  </si>
  <si>
    <t>https://autogidas.lt/auto-katalogas/mercedes-benz/sprinter/311-cdi-903.611-2000-2006-k38618</t>
  </si>
  <si>
    <t xml:space="preserve">8.3; 9.5; </t>
  </si>
  <si>
    <t>https://autogidas.lt/auto-katalogas/skoda/superb/3u-1.8t-prestige-tiptr.-2006-2008-k64621</t>
  </si>
  <si>
    <t xml:space="preserve">7.2; 8.1; 7.1; </t>
  </si>
  <si>
    <t>https://autogidas.lt/auto-katalogas/skoda/superb/3t-1.8-tsi-active-dsg-2011-2013-k92870</t>
  </si>
  <si>
    <t>https://autogidas.lt/auto-katalogas/skoda/octavia/1u-1.6-tour-sport-2006-2008-k63409</t>
  </si>
  <si>
    <t>7.2; 7.0;7.8</t>
  </si>
  <si>
    <t>7.9; 8.0; 9.1;</t>
  </si>
  <si>
    <t>https://autogidas.lt/auto-katalogas/skoda/octavia/1u-1.8t-tour-busin.-aut.-2004-2005-k53463</t>
  </si>
  <si>
    <t xml:space="preserve">8.8; 8.0; </t>
  </si>
  <si>
    <t>https://autogidas.lt/auto-katalogas/skoda/octavia/1u-1.8t-rs-2003-2004-k49117</t>
  </si>
  <si>
    <t>(apie 134 kW) 5.8; 5.9</t>
  </si>
  <si>
    <t>https://bind.lt/techniniai-duomenys/skoda/superb/3-generation/combi-wagon</t>
  </si>
  <si>
    <t>https://bind.lt/techniniai-duomenys/volkswagen/caddy/3-generation/minivan-4-doors</t>
  </si>
  <si>
    <t>(apie 60 kW) 8.0</t>
  </si>
  <si>
    <t>7.9 (apie 122 kW)</t>
  </si>
  <si>
    <t>https://bind.lt/techniniai-duomenys/mercedes-benz/sprinter-2/w906/chassis-4-doors</t>
  </si>
  <si>
    <t>https://autogidas.lt/auto-katalogas/renault/trafic/passenger-pack-clim-2012-k93712</t>
  </si>
  <si>
    <t>7.5; 8.4; 7.9; 7.6; 8.2</t>
  </si>
  <si>
    <t>https://autogidas.lt/auto-katalogas/renault/trafic/dci-l1h1-pack-2003-2006-k48927</t>
  </si>
  <si>
    <t xml:space="preserve">7.9; 7.4; </t>
  </si>
  <si>
    <t>150 viena reikšmė visoms galioms</t>
  </si>
  <si>
    <r>
      <rPr>
        <sz val="11"/>
        <color rgb="FFC00000"/>
        <rFont val="Calibri"/>
        <family val="2"/>
        <scheme val="minor"/>
      </rPr>
      <t>206</t>
    </r>
    <r>
      <rPr>
        <sz val="11"/>
        <color theme="1"/>
        <rFont val="Calibri"/>
        <family val="2"/>
        <scheme val="minor"/>
      </rPr>
      <t>/</t>
    </r>
    <r>
      <rPr>
        <sz val="11"/>
        <color rgb="FF00B050"/>
        <rFont val="Calibri"/>
        <family val="2"/>
        <scheme val="minor"/>
      </rPr>
      <t>206</t>
    </r>
  </si>
  <si>
    <r>
      <rPr>
        <sz val="11"/>
        <color rgb="FFC00000"/>
        <rFont val="Calibri"/>
        <family val="2"/>
        <scheme val="minor"/>
      </rPr>
      <t>185</t>
    </r>
    <r>
      <rPr>
        <sz val="11"/>
        <color theme="1"/>
        <rFont val="Calibri"/>
        <family val="2"/>
        <scheme val="minor"/>
      </rPr>
      <t>/</t>
    </r>
    <r>
      <rPr>
        <sz val="11"/>
        <color rgb="FF00B050"/>
        <rFont val="Calibri"/>
        <family val="2"/>
        <scheme val="minor"/>
      </rPr>
      <t>171</t>
    </r>
  </si>
  <si>
    <t>/166</t>
  </si>
  <si>
    <r>
      <t>129/</t>
    </r>
    <r>
      <rPr>
        <sz val="11"/>
        <color rgb="FF00B050"/>
        <rFont val="Calibri"/>
        <family val="2"/>
        <scheme val="minor"/>
      </rPr>
      <t>148.64</t>
    </r>
  </si>
  <si>
    <r>
      <t>127</t>
    </r>
    <r>
      <rPr>
        <sz val="11"/>
        <color rgb="FF00B050"/>
        <rFont val="Calibri"/>
        <family val="2"/>
        <scheme val="minor"/>
      </rPr>
      <t>/144.25</t>
    </r>
  </si>
  <si>
    <r>
      <t>117/</t>
    </r>
    <r>
      <rPr>
        <sz val="11"/>
        <color rgb="FF00B050"/>
        <rFont val="Calibri"/>
        <family val="2"/>
        <scheme val="minor"/>
      </rPr>
      <t>127</t>
    </r>
  </si>
  <si>
    <r>
      <t>155.6/</t>
    </r>
    <r>
      <rPr>
        <sz val="11"/>
        <color rgb="FF00B050"/>
        <rFont val="Calibri"/>
        <family val="2"/>
        <scheme val="minor"/>
      </rPr>
      <t>167.4</t>
    </r>
  </si>
  <si>
    <r>
      <t>145/</t>
    </r>
    <r>
      <rPr>
        <sz val="11"/>
        <color rgb="FF00B050"/>
        <rFont val="Calibri"/>
        <family val="2"/>
        <scheme val="minor"/>
      </rPr>
      <t>155.6</t>
    </r>
  </si>
  <si>
    <r>
      <t>131/</t>
    </r>
    <r>
      <rPr>
        <sz val="11"/>
        <color rgb="FF00B050"/>
        <rFont val="Calibri"/>
        <family val="2"/>
        <scheme val="minor"/>
      </rPr>
      <t>145</t>
    </r>
  </si>
  <si>
    <r>
      <t>129/</t>
    </r>
    <r>
      <rPr>
        <sz val="11"/>
        <color rgb="FF00B050"/>
        <rFont val="Calibri"/>
        <family val="2"/>
        <scheme val="minor"/>
      </rPr>
      <t>159.42</t>
    </r>
  </si>
  <si>
    <r>
      <t>127</t>
    </r>
    <r>
      <rPr>
        <sz val="11"/>
        <color rgb="FF00B050"/>
        <rFont val="Calibri"/>
        <family val="2"/>
        <scheme val="minor"/>
      </rPr>
      <t>/154.09</t>
    </r>
  </si>
  <si>
    <r>
      <t>/</t>
    </r>
    <r>
      <rPr>
        <sz val="11"/>
        <color rgb="FF00B050"/>
        <rFont val="Calibri"/>
        <family val="2"/>
        <scheme val="minor"/>
      </rPr>
      <t>153.8</t>
    </r>
  </si>
  <si>
    <r>
      <rPr>
        <sz val="11"/>
        <color rgb="FFC00000"/>
        <rFont val="Calibri"/>
        <family val="2"/>
        <scheme val="minor"/>
      </rPr>
      <t>166/</t>
    </r>
    <r>
      <rPr>
        <sz val="11"/>
        <color rgb="FF00B050"/>
        <rFont val="Calibri"/>
        <family val="2"/>
        <scheme val="minor"/>
      </rPr>
      <t>166</t>
    </r>
  </si>
  <si>
    <r>
      <t>160/</t>
    </r>
    <r>
      <rPr>
        <sz val="11"/>
        <color rgb="FF00B050"/>
        <rFont val="Calibri"/>
        <family val="2"/>
        <scheme val="minor"/>
      </rPr>
      <t>149</t>
    </r>
  </si>
  <si>
    <r>
      <t>/</t>
    </r>
    <r>
      <rPr>
        <sz val="11"/>
        <color rgb="FF00B050"/>
        <rFont val="Calibri"/>
        <family val="2"/>
        <scheme val="minor"/>
      </rPr>
      <t>140</t>
    </r>
  </si>
  <si>
    <r>
      <t>238/</t>
    </r>
    <r>
      <rPr>
        <sz val="11"/>
        <color rgb="FF00B050"/>
        <rFont val="Calibri"/>
        <family val="2"/>
        <scheme val="minor"/>
      </rPr>
      <t xml:space="preserve"> 190 viena reikšmė visoms galioms</t>
    </r>
  </si>
  <si>
    <r>
      <t>226/</t>
    </r>
    <r>
      <rPr>
        <sz val="11"/>
        <color rgb="FF00B050"/>
        <rFont val="Calibri"/>
        <family val="2"/>
        <scheme val="minor"/>
      </rPr>
      <t>215 viena reikšmė visoms galioms</t>
    </r>
  </si>
  <si>
    <t>/290.73</t>
  </si>
  <si>
    <t>7.9 (apie 86 kW)</t>
  </si>
  <si>
    <t>https://bind.lt/techniniai-duomenys/renault/trafic/2-generation-restyling/combi-van-4-doors</t>
  </si>
  <si>
    <t>https://autogidas.lt/auto-katalogas/renault/master/dci-l3h1-2001-2003-k45565</t>
  </si>
  <si>
    <t xml:space="preserve">10.5; 8.6; 8.9; </t>
  </si>
  <si>
    <t xml:space="preserve">8.3; 9.4; </t>
  </si>
  <si>
    <t>https://autogidas.lt/auto-katalogas/renault/master/dci-l3-rwd-dbl-pack-clim-2011-k94113</t>
  </si>
  <si>
    <t xml:space="preserve">10.3; </t>
  </si>
  <si>
    <t>https://autogidas.lt/auto-katalogas/renault/master/dci-l3h1-2003-2006-k50700</t>
  </si>
  <si>
    <t xml:space="preserve">5.2; </t>
  </si>
  <si>
    <t>https://autogidas.lt/auto-katalogas/renault/kangoo/ii-1.5dci-helios-2010-2011-k88545</t>
  </si>
  <si>
    <t xml:space="preserve">5.2; 5.5; </t>
  </si>
  <si>
    <t>https://autogidas.lt/auto-katalogas/renault/kangoo/ii-1.5-dci-confort-2007-2008-k67695</t>
  </si>
  <si>
    <t>https://autogidas.lt/auto-katalogas/renault/kangoo/ii-1.5dci-oasis-2010-2011-k88543</t>
  </si>
  <si>
    <t>9.9; 10.9; /10.4</t>
  </si>
  <si>
    <t>Vidut kuro sąnaudos l/100 km (vidurkis K stulpelio)</t>
  </si>
  <si>
    <t>Vidut kuro sąnaudos l/100 km (vidurkis K skilties)</t>
  </si>
  <si>
    <t xml:space="preserve">6.4; 6.6 </t>
  </si>
  <si>
    <r>
      <t>6.4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(apie 81 kW)</t>
    </r>
  </si>
  <si>
    <t>9.1; 8.9; 8.6;8</t>
  </si>
  <si>
    <r>
      <t>6.7;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(apie 67 kW)</t>
    </r>
  </si>
  <si>
    <t xml:space="preserve">(apie 86 kW) </t>
  </si>
  <si>
    <r>
      <t>(apie 56 kW)</t>
    </r>
    <r>
      <rPr>
        <b/>
        <sz val="11"/>
        <color theme="8" tint="-0.499984740745262"/>
        <rFont val="Calibri"/>
        <family val="2"/>
        <scheme val="minor"/>
      </rPr>
      <t xml:space="preserve"> </t>
    </r>
  </si>
  <si>
    <t>Informacijos apie kuro sąnaudas šaltinis, pastabos</t>
  </si>
  <si>
    <t>7.7 benzinas/dujos</t>
  </si>
  <si>
    <t>7.3 benzinas</t>
  </si>
  <si>
    <t>7.7 CNG (apie 70 kW)</t>
  </si>
  <si>
    <t>8.2 CNG (apie 70 kW)</t>
  </si>
  <si>
    <t>8.7 benzinas</t>
  </si>
  <si>
    <t>(apie 51 kW) 4.4 CNG</t>
  </si>
  <si>
    <t>6.2 benzinas</t>
  </si>
  <si>
    <t>10.4 dyzelinas</t>
  </si>
  <si>
    <t>10.1 dyzelinas</t>
  </si>
  <si>
    <r>
      <t>259/</t>
    </r>
    <r>
      <rPr>
        <sz val="11"/>
        <color rgb="FF00B050"/>
        <rFont val="Calibri"/>
        <family val="2"/>
        <scheme val="minor"/>
      </rPr>
      <t xml:space="preserve">259 </t>
    </r>
  </si>
  <si>
    <t>9.3 dyzelinas</t>
  </si>
  <si>
    <t xml:space="preserve">(apie 45 kW) 4.4; 4.1 </t>
  </si>
  <si>
    <t>https://bind.lt/techniniai-duomenys/volkswagen/up/1-generation/hatchback-3-doors</t>
  </si>
  <si>
    <t>https://bind.lt/techniniai-duomenys/ford/fiesta/5-generation-2-i-restyling/hatchback</t>
  </si>
  <si>
    <t>4,1; 3,9; 3,9; 4,5; 4,3</t>
  </si>
  <si>
    <t>https://autoasas.lt/automobiliai/ford-transit-courier-2014-dabar-id-1192</t>
  </si>
  <si>
    <t>Pastabos</t>
  </si>
  <si>
    <t>75 kW</t>
  </si>
  <si>
    <t>https://www.drom.ru/catalog/ford/f150/specs/fuel_consumption/</t>
  </si>
  <si>
    <t>450.58 AG</t>
  </si>
  <si>
    <t>11,8; 14,7;</t>
  </si>
  <si>
    <t>364.76 AG</t>
  </si>
  <si>
    <t>375.49 AG</t>
  </si>
  <si>
    <t>11,2; 12,4</t>
  </si>
  <si>
    <t>164-mile WLTP driving range</t>
  </si>
  <si>
    <t>(apie 78 kW) benzinas 6.4;</t>
  </si>
  <si>
    <t xml:space="preserve"> 7.7 benzinas/dujos</t>
  </si>
  <si>
    <t>benzinas 5.8</t>
  </si>
  <si>
    <t>7.2 benzinas</t>
  </si>
  <si>
    <t>5.7 CNG</t>
  </si>
  <si>
    <t>neskaičiuosim</t>
  </si>
  <si>
    <t>Gamtinės dujos (m3)(l)( kg)???/100 km K skiltis perskaičiuota</t>
  </si>
  <si>
    <t>TPVS M1 95 markės benzinas</t>
  </si>
  <si>
    <t>TPVS M1 dyzelinas</t>
  </si>
  <si>
    <t>kW</t>
  </si>
  <si>
    <t>skaičius</t>
  </si>
  <si>
    <t>TPVS M1 elektra</t>
  </si>
  <si>
    <t>=N33/J33, l/100 km</t>
  </si>
  <si>
    <t>=N66/J66, l/100 km</t>
  </si>
  <si>
    <t>=N98/J98, kWh/100 km</t>
  </si>
  <si>
    <t>=L×J / VidDegSąnaud</t>
  </si>
  <si>
    <t>=L×J / VidElEnSąnaud</t>
  </si>
  <si>
    <t>Gamtinės dujos kg/100 km</t>
  </si>
  <si>
    <t>Gamtinės dujos l/100 km</t>
  </si>
  <si>
    <t>=O119/J119, kg/100 km</t>
  </si>
  <si>
    <t>TPVS M1 gamtinės dujos</t>
  </si>
  <si>
    <t>Vidut el. en. sąnaudos kWh/100 km</t>
  </si>
  <si>
    <t>Variklio galia, kW</t>
  </si>
  <si>
    <t>Vidutinės degalų sąnaudos, l/100 km</t>
  </si>
  <si>
    <t>Vidututinės degalų sąnaudos,
 kWh/100 km</t>
  </si>
  <si>
    <t>Vidututinės degalų sąnaudos, kg/100 km</t>
  </si>
  <si>
    <t>TPVS N1 elektra</t>
  </si>
  <si>
    <t>=O67/J67, kWh/100 km</t>
  </si>
  <si>
    <t>=L*J / VidElEnSąnaud</t>
  </si>
  <si>
    <t>Vidut el. en.sąnaudos kWkl/100 km</t>
  </si>
  <si>
    <t>=O57/J57, kWh/100 km</t>
  </si>
  <si>
    <t>TPVS N1 95 markės benzinas</t>
  </si>
  <si>
    <t>=O28/J28, l/100 km</t>
  </si>
  <si>
    <t>=L×J, VidDegSąnaud</t>
  </si>
  <si>
    <r>
      <rPr>
        <b/>
        <sz val="16"/>
        <color theme="1"/>
        <rFont val="Calibri"/>
        <family val="2"/>
      </rPr>
      <t xml:space="preserve">● </t>
    </r>
    <r>
      <rPr>
        <b/>
        <sz val="16"/>
        <color theme="1"/>
        <rFont val="Calibri"/>
        <family val="2"/>
        <scheme val="minor"/>
      </rPr>
      <t>M1 transporto priemonių kategorija</t>
    </r>
  </si>
  <si>
    <r>
      <rPr>
        <b/>
        <sz val="16"/>
        <color theme="1"/>
        <rFont val="Calibri"/>
        <family val="2"/>
        <charset val="186"/>
      </rPr>
      <t>●</t>
    </r>
    <r>
      <rPr>
        <b/>
        <sz val="14.9"/>
        <color theme="1"/>
        <rFont val="Calibri"/>
        <family val="2"/>
      </rPr>
      <t xml:space="preserve"> </t>
    </r>
    <r>
      <rPr>
        <b/>
        <sz val="16"/>
        <color theme="1"/>
        <rFont val="Calibri"/>
        <family val="2"/>
        <scheme val="minor"/>
      </rPr>
      <t>N1 transporto priemonių kategorija</t>
    </r>
  </si>
  <si>
    <t xml:space="preserve">VW </t>
  </si>
  <si>
    <t>MERCEDES BENZ</t>
  </si>
  <si>
    <t>CITAN</t>
  </si>
  <si>
    <t>FIORINO</t>
  </si>
  <si>
    <t>PANDA</t>
  </si>
  <si>
    <t>DOBLO</t>
  </si>
  <si>
    <t>FIAT</t>
  </si>
  <si>
    <t>NEMO</t>
  </si>
  <si>
    <t>BERLINGO</t>
  </si>
  <si>
    <t>CITROEN</t>
  </si>
  <si>
    <t>Vidutinėms 2023 m. III ketv. išlaidoms degalams apskaičiuoti naudoti
apibendrinti duomenys</t>
  </si>
  <si>
    <r>
      <t xml:space="preserve">Skaičiuojant vidutines 2023 m. III ketvirčio išlaidas degalams buvo naudojamos tuo metu galiojusios vidutinės kainos:
</t>
    </r>
    <r>
      <rPr>
        <sz val="11"/>
        <color rgb="FFC00000"/>
        <rFont val="Calibri"/>
        <family val="2"/>
        <charset val="186"/>
        <scheme val="minor"/>
      </rPr>
      <t>•</t>
    </r>
    <r>
      <rPr>
        <sz val="11"/>
        <color theme="1"/>
        <rFont val="Calibri"/>
        <family val="2"/>
        <charset val="186"/>
        <scheme val="minor"/>
      </rPr>
      <t xml:space="preserve"> elektros energijos – 0,244 Eur/kWh;
</t>
    </r>
    <r>
      <rPr>
        <sz val="11"/>
        <color rgb="FFC00000"/>
        <rFont val="Calibri"/>
        <family val="2"/>
        <charset val="186"/>
        <scheme val="minor"/>
      </rPr>
      <t>•</t>
    </r>
    <r>
      <rPr>
        <sz val="11"/>
        <color theme="1"/>
        <rFont val="Calibri"/>
        <family val="2"/>
        <charset val="186"/>
        <scheme val="minor"/>
      </rPr>
      <t xml:space="preserve"> gamtinių dujų – 1,779 Eur/kg;
</t>
    </r>
    <r>
      <rPr>
        <sz val="11"/>
        <color rgb="FFC00000"/>
        <rFont val="Calibri"/>
        <family val="2"/>
        <charset val="186"/>
        <scheme val="minor"/>
      </rPr>
      <t>•</t>
    </r>
    <r>
      <rPr>
        <sz val="11"/>
        <color theme="1"/>
        <rFont val="Calibri"/>
        <family val="2"/>
        <charset val="186"/>
        <scheme val="minor"/>
      </rPr>
      <t xml:space="preserve"> dyzelino – 1,473 Eur/l;</t>
    </r>
    <r>
      <rPr>
        <sz val="11"/>
        <color rgb="FFC00000"/>
        <rFont val="Calibri"/>
        <family val="2"/>
        <charset val="186"/>
        <scheme val="minor"/>
      </rPr>
      <t xml:space="preserve">
•</t>
    </r>
    <r>
      <rPr>
        <sz val="11"/>
        <color theme="1"/>
        <rFont val="Calibri"/>
        <family val="2"/>
        <charset val="186"/>
        <scheme val="minor"/>
      </rPr>
      <t xml:space="preserve"> 95 markės benzino – 1,549 Eur/l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</si>
</sst>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186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trike/>
      <sz val="14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charset val="186"/>
    </font>
    <font>
      <b/>
      <sz val="16"/>
      <color theme="1"/>
      <name val="Calibri"/>
      <family val="2"/>
      <charset val="186"/>
      <scheme val="minor"/>
    </font>
    <font>
      <b/>
      <sz val="16"/>
      <color theme="1"/>
      <name val="Calibri"/>
      <family val="2"/>
    </font>
    <font>
      <b/>
      <sz val="14.9"/>
      <color theme="1"/>
      <name val="Calibri"/>
      <family val="2"/>
    </font>
    <font>
      <sz val="11"/>
      <color rgb="FFC00000"/>
      <name val="Calibri"/>
      <family val="2"/>
      <charset val="186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7030A0"/>
      </left>
      <right/>
      <top style="thick">
        <color rgb="FF7030A0"/>
      </top>
      <bottom/>
      <diagonal/>
    </border>
    <border>
      <left/>
      <right/>
      <top style="thick">
        <color rgb="FF7030A0"/>
      </top>
      <bottom/>
      <diagonal/>
    </border>
    <border>
      <left/>
      <right style="thick">
        <color rgb="FF7030A0"/>
      </right>
      <top style="thick">
        <color rgb="FF7030A0"/>
      </top>
      <bottom/>
      <diagonal/>
    </border>
    <border>
      <left style="thick">
        <color rgb="FF7030A0"/>
      </left>
      <right/>
      <top/>
      <bottom/>
      <diagonal/>
    </border>
    <border>
      <left/>
      <right style="thick">
        <color rgb="FF7030A0"/>
      </right>
      <top/>
      <bottom/>
      <diagonal/>
    </border>
    <border>
      <left style="thick">
        <color rgb="FF7030A0"/>
      </left>
      <right/>
      <top/>
      <bottom style="thick">
        <color rgb="FF7030A0"/>
      </bottom>
      <diagonal/>
    </border>
    <border>
      <left/>
      <right/>
      <top/>
      <bottom style="thick">
        <color rgb="FF7030A0"/>
      </bottom>
      <diagonal/>
    </border>
    <border>
      <left/>
      <right style="thick">
        <color rgb="FF7030A0"/>
      </right>
      <top/>
      <bottom style="thick">
        <color rgb="FF7030A0"/>
      </bottom>
      <diagonal/>
    </border>
    <border>
      <left style="thick">
        <color rgb="FF7030A0"/>
      </left>
      <right/>
      <top style="thick">
        <color rgb="FF7030A0"/>
      </top>
      <bottom style="thick">
        <color rgb="FF7030A0"/>
      </bottom>
      <diagonal/>
    </border>
    <border>
      <left/>
      <right/>
      <top style="thick">
        <color rgb="FF7030A0"/>
      </top>
      <bottom style="thick">
        <color rgb="FF7030A0"/>
      </bottom>
      <diagonal/>
    </border>
    <border>
      <left/>
      <right style="thick">
        <color rgb="FF7030A0"/>
      </right>
      <top style="thick">
        <color rgb="FF7030A0"/>
      </top>
      <bottom style="thick">
        <color rgb="FF7030A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53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1" fillId="0" borderId="0" xfId="1"/>
    <xf numFmtId="0" fontId="0" fillId="0" borderId="1" xfId="0" applyBorder="1"/>
    <xf numFmtId="0" fontId="0" fillId="0" borderId="1" xfId="0" applyBorder="1" applyAlignment="1">
      <alignment horizontal="left" vertical="top"/>
    </xf>
    <xf numFmtId="0" fontId="14" fillId="0" borderId="1" xfId="0" applyFont="1" applyBorder="1" applyAlignment="1">
      <alignment horizontal="left"/>
    </xf>
    <xf numFmtId="2" fontId="0" fillId="0" borderId="0" xfId="0" applyNumberFormat="1" applyAlignment="1">
      <alignment horizontal="left"/>
    </xf>
    <xf numFmtId="2" fontId="0" fillId="0" borderId="1" xfId="0" applyNumberFormat="1" applyBorder="1" applyAlignment="1">
      <alignment horizontal="left"/>
    </xf>
    <xf numFmtId="0" fontId="0" fillId="0" borderId="13" xfId="0" applyBorder="1"/>
    <xf numFmtId="2" fontId="0" fillId="0" borderId="8" xfId="0" applyNumberFormat="1" applyBorder="1" applyAlignment="1">
      <alignment horizontal="left"/>
    </xf>
    <xf numFmtId="2" fontId="12" fillId="0" borderId="15" xfId="0" applyNumberFormat="1" applyFont="1" applyBorder="1" applyAlignment="1">
      <alignment horizontal="left" vertical="top" wrapText="1"/>
    </xf>
    <xf numFmtId="0" fontId="0" fillId="3" borderId="1" xfId="0" applyFill="1" applyBorder="1"/>
    <xf numFmtId="0" fontId="0" fillId="0" borderId="14" xfId="0" applyBorder="1"/>
    <xf numFmtId="0" fontId="17" fillId="0" borderId="0" xfId="0" applyFont="1" applyAlignment="1">
      <alignment wrapText="1"/>
    </xf>
    <xf numFmtId="0" fontId="0" fillId="0" borderId="0" xfId="0" applyAlignment="1">
      <alignment wrapText="1"/>
    </xf>
    <xf numFmtId="0" fontId="0" fillId="5" borderId="1" xfId="0" applyFill="1" applyBorder="1"/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9" xfId="0" applyBorder="1" applyAlignment="1">
      <alignment horizontal="left"/>
    </xf>
    <xf numFmtId="2" fontId="0" fillId="0" borderId="9" xfId="0" applyNumberFormat="1" applyBorder="1" applyAlignment="1">
      <alignment horizontal="left"/>
    </xf>
    <xf numFmtId="164" fontId="0" fillId="0" borderId="9" xfId="0" quotePrefix="1" applyNumberFormat="1" applyBorder="1"/>
    <xf numFmtId="164" fontId="18" fillId="0" borderId="0" xfId="0" applyNumberFormat="1" applyFont="1"/>
    <xf numFmtId="165" fontId="18" fillId="0" borderId="0" xfId="0" applyNumberFormat="1" applyFont="1"/>
    <xf numFmtId="0" fontId="0" fillId="6" borderId="0" xfId="0" applyFill="1" applyAlignment="1">
      <alignment horizontal="right" vertical="center"/>
    </xf>
    <xf numFmtId="0" fontId="0" fillId="6" borderId="0" xfId="0" applyFill="1"/>
    <xf numFmtId="0" fontId="18" fillId="0" borderId="0" xfId="0" applyFont="1"/>
    <xf numFmtId="0" fontId="18" fillId="0" borderId="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4" fillId="0" borderId="8" xfId="0" applyFont="1" applyBorder="1" applyAlignment="1">
      <alignment horizontal="left"/>
    </xf>
    <xf numFmtId="2" fontId="12" fillId="0" borderId="8" xfId="0" applyNumberFormat="1" applyFont="1" applyBorder="1" applyAlignment="1">
      <alignment horizontal="left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5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14" fillId="0" borderId="9" xfId="0" applyFont="1" applyBorder="1" applyAlignment="1">
      <alignment horizontal="left"/>
    </xf>
    <xf numFmtId="0" fontId="12" fillId="4" borderId="15" xfId="0" applyFont="1" applyFill="1" applyBorder="1" applyAlignment="1">
      <alignment horizontal="left" wrapText="1"/>
    </xf>
    <xf numFmtId="0" fontId="12" fillId="4" borderId="15" xfId="0" applyFont="1" applyFill="1" applyBorder="1"/>
    <xf numFmtId="0" fontId="0" fillId="4" borderId="15" xfId="0" applyFill="1" applyBorder="1" applyAlignment="1">
      <alignment horizontal="left"/>
    </xf>
    <xf numFmtId="0" fontId="0" fillId="4" borderId="15" xfId="0" applyFill="1" applyBorder="1"/>
    <xf numFmtId="0" fontId="6" fillId="4" borderId="15" xfId="0" applyFont="1" applyFill="1" applyBorder="1" applyAlignment="1">
      <alignment horizontal="center" wrapText="1"/>
    </xf>
    <xf numFmtId="0" fontId="14" fillId="0" borderId="15" xfId="0" applyFont="1" applyBorder="1" applyAlignment="1">
      <alignment horizontal="left"/>
    </xf>
    <xf numFmtId="2" fontId="0" fillId="0" borderId="15" xfId="0" applyNumberFormat="1" applyBorder="1" applyAlignment="1">
      <alignment horizontal="center"/>
    </xf>
    <xf numFmtId="0" fontId="0" fillId="0" borderId="15" xfId="0" applyBorder="1"/>
    <xf numFmtId="164" fontId="0" fillId="0" borderId="15" xfId="0" applyNumberFormat="1" applyBorder="1"/>
    <xf numFmtId="0" fontId="13" fillId="0" borderId="15" xfId="0" applyFont="1" applyBorder="1" applyAlignment="1">
      <alignment horizontal="left"/>
    </xf>
    <xf numFmtId="0" fontId="14" fillId="0" borderId="15" xfId="0" applyFont="1" applyBorder="1" applyAlignment="1">
      <alignment horizontal="left" vertical="top"/>
    </xf>
    <xf numFmtId="164" fontId="0" fillId="0" borderId="8" xfId="0" quotePrefix="1" applyNumberFormat="1" applyBorder="1"/>
    <xf numFmtId="0" fontId="11" fillId="0" borderId="15" xfId="1" applyBorder="1"/>
    <xf numFmtId="164" fontId="0" fillId="0" borderId="15" xfId="0" quotePrefix="1" applyNumberFormat="1" applyBorder="1"/>
    <xf numFmtId="0" fontId="11" fillId="0" borderId="15" xfId="1" applyBorder="1" applyAlignment="1">
      <alignment horizontal="left"/>
    </xf>
    <xf numFmtId="0" fontId="11" fillId="0" borderId="9" xfId="1" applyBorder="1"/>
    <xf numFmtId="164" fontId="18" fillId="0" borderId="9" xfId="0" quotePrefix="1" applyNumberFormat="1" applyFont="1" applyBorder="1"/>
    <xf numFmtId="0" fontId="6" fillId="4" borderId="15" xfId="0" applyFont="1" applyFill="1" applyBorder="1" applyAlignment="1">
      <alignment vertical="center"/>
    </xf>
    <xf numFmtId="0" fontId="6" fillId="4" borderId="15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11" fillId="0" borderId="15" xfId="1" applyFill="1" applyBorder="1"/>
    <xf numFmtId="0" fontId="10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1" fillId="0" borderId="15" xfId="1" applyBorder="1" applyAlignment="1">
      <alignment vertical="center"/>
    </xf>
    <xf numFmtId="0" fontId="10" fillId="0" borderId="15" xfId="0" applyFont="1" applyBorder="1" applyAlignment="1">
      <alignment horizontal="center"/>
    </xf>
    <xf numFmtId="0" fontId="18" fillId="0" borderId="0" xfId="0" applyFont="1" applyAlignment="1">
      <alignment horizontal="center"/>
    </xf>
    <xf numFmtId="2" fontId="0" fillId="0" borderId="15" xfId="0" applyNumberFormat="1" applyBorder="1" applyAlignment="1">
      <alignment horizontal="center" vertical="top"/>
    </xf>
    <xf numFmtId="0" fontId="16" fillId="8" borderId="15" xfId="0" applyFont="1" applyFill="1" applyBorder="1" applyAlignment="1">
      <alignment horizontal="center"/>
    </xf>
    <xf numFmtId="2" fontId="0" fillId="8" borderId="15" xfId="0" applyNumberFormat="1" applyFill="1" applyBorder="1" applyAlignment="1">
      <alignment horizontal="center"/>
    </xf>
    <xf numFmtId="0" fontId="0" fillId="9" borderId="0" xfId="0" applyFill="1"/>
    <xf numFmtId="2" fontId="19" fillId="0" borderId="8" xfId="0" applyNumberFormat="1" applyFont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0" fontId="0" fillId="10" borderId="0" xfId="0" applyFill="1"/>
    <xf numFmtId="0" fontId="10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2" fontId="0" fillId="0" borderId="25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2" fontId="0" fillId="0" borderId="21" xfId="0" applyNumberFormat="1" applyBorder="1" applyAlignment="1">
      <alignment horizontal="left"/>
    </xf>
    <xf numFmtId="0" fontId="0" fillId="0" borderId="12" xfId="0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8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2" fontId="8" fillId="0" borderId="9" xfId="0" applyNumberFormat="1" applyFont="1" applyBorder="1" applyAlignment="1">
      <alignment horizontal="left"/>
    </xf>
    <xf numFmtId="0" fontId="11" fillId="3" borderId="14" xfId="1" applyFill="1" applyBorder="1"/>
    <xf numFmtId="0" fontId="8" fillId="0" borderId="12" xfId="0" applyFont="1" applyBorder="1" applyAlignment="1">
      <alignment horizontal="center" vertical="center"/>
    </xf>
    <xf numFmtId="0" fontId="0" fillId="3" borderId="9" xfId="0" applyFill="1" applyBorder="1"/>
    <xf numFmtId="0" fontId="11" fillId="3" borderId="6" xfId="1" applyFill="1" applyBorder="1"/>
    <xf numFmtId="0" fontId="0" fillId="0" borderId="5" xfId="0" applyBorder="1"/>
    <xf numFmtId="0" fontId="0" fillId="3" borderId="15" xfId="0" applyFill="1" applyBorder="1"/>
    <xf numFmtId="0" fontId="11" fillId="3" borderId="15" xfId="1" applyFill="1" applyBorder="1"/>
    <xf numFmtId="2" fontId="0" fillId="0" borderId="15" xfId="0" applyNumberFormat="1" applyBorder="1" applyAlignment="1">
      <alignment horizontal="left"/>
    </xf>
    <xf numFmtId="0" fontId="8" fillId="0" borderId="15" xfId="0" applyFont="1" applyBorder="1" applyAlignment="1">
      <alignment horizontal="center"/>
    </xf>
    <xf numFmtId="2" fontId="10" fillId="0" borderId="15" xfId="0" applyNumberFormat="1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/>
    </xf>
    <xf numFmtId="2" fontId="10" fillId="0" borderId="15" xfId="0" applyNumberFormat="1" applyFont="1" applyBorder="1" applyAlignment="1">
      <alignment horizontal="left"/>
    </xf>
    <xf numFmtId="0" fontId="7" fillId="0" borderId="15" xfId="0" applyFont="1" applyBorder="1" applyAlignment="1">
      <alignment horizontal="center" vertical="center"/>
    </xf>
    <xf numFmtId="0" fontId="0" fillId="7" borderId="15" xfId="0" applyFill="1" applyBorder="1"/>
    <xf numFmtId="0" fontId="0" fillId="7" borderId="15" xfId="0" applyFill="1" applyBorder="1" applyAlignment="1">
      <alignment horizontal="left"/>
    </xf>
    <xf numFmtId="0" fontId="6" fillId="7" borderId="15" xfId="0" applyFont="1" applyFill="1" applyBorder="1" applyAlignment="1">
      <alignment horizontal="center" wrapText="1"/>
    </xf>
    <xf numFmtId="0" fontId="12" fillId="7" borderId="15" xfId="0" applyFont="1" applyFill="1" applyBorder="1"/>
    <xf numFmtId="0" fontId="12" fillId="7" borderId="15" xfId="0" applyFont="1" applyFill="1" applyBorder="1" applyAlignment="1">
      <alignment horizontal="left" wrapText="1"/>
    </xf>
    <xf numFmtId="0" fontId="0" fillId="0" borderId="8" xfId="0" applyBorder="1"/>
    <xf numFmtId="0" fontId="11" fillId="0" borderId="3" xfId="1" applyBorder="1"/>
    <xf numFmtId="0" fontId="0" fillId="0" borderId="2" xfId="0" applyBorder="1"/>
    <xf numFmtId="0" fontId="11" fillId="0" borderId="14" xfId="1" applyBorder="1"/>
    <xf numFmtId="0" fontId="0" fillId="0" borderId="9" xfId="0" applyBorder="1"/>
    <xf numFmtId="0" fontId="11" fillId="0" borderId="6" xfId="1" applyBorder="1"/>
    <xf numFmtId="2" fontId="0" fillId="0" borderId="15" xfId="0" applyNumberFormat="1" applyBorder="1"/>
    <xf numFmtId="0" fontId="0" fillId="0" borderId="15" xfId="0" applyBorder="1" applyAlignment="1">
      <alignment horizontal="left" vertical="top"/>
    </xf>
    <xf numFmtId="2" fontId="0" fillId="0" borderId="1" xfId="0" applyNumberFormat="1" applyBorder="1" applyAlignment="1">
      <alignment horizont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0" xfId="0" applyFont="1" applyAlignment="1">
      <alignment horizontal="right" vertical="top"/>
    </xf>
    <xf numFmtId="2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left" vertical="top"/>
    </xf>
    <xf numFmtId="0" fontId="24" fillId="0" borderId="9" xfId="0" applyFont="1" applyBorder="1" applyAlignment="1">
      <alignment horizontal="center"/>
    </xf>
    <xf numFmtId="0" fontId="0" fillId="11" borderId="0" xfId="0" applyFill="1"/>
    <xf numFmtId="2" fontId="0" fillId="0" borderId="15" xfId="0" applyNumberFormat="1" applyBorder="1" applyAlignment="1">
      <alignment horizontal="right" vertical="top"/>
    </xf>
    <xf numFmtId="0" fontId="16" fillId="3" borderId="15" xfId="0" applyFont="1" applyFill="1" applyBorder="1" applyAlignment="1">
      <alignment horizontal="left"/>
    </xf>
    <xf numFmtId="0" fontId="16" fillId="3" borderId="15" xfId="0" applyFont="1" applyFill="1" applyBorder="1"/>
    <xf numFmtId="0" fontId="4" fillId="0" borderId="15" xfId="0" applyFont="1" applyBorder="1" applyAlignment="1">
      <alignment horizontal="center" vertical="center"/>
    </xf>
    <xf numFmtId="0" fontId="25" fillId="0" borderId="0" xfId="0" applyFont="1"/>
    <xf numFmtId="0" fontId="0" fillId="8" borderId="15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2" fontId="0" fillId="8" borderId="15" xfId="0" applyNumberFormat="1" applyFill="1" applyBorder="1" applyAlignment="1">
      <alignment horizontal="center" vertical="center" wrapText="1"/>
    </xf>
    <xf numFmtId="0" fontId="0" fillId="8" borderId="19" xfId="0" applyFill="1" applyBorder="1" applyAlignment="1">
      <alignment horizontal="center" vertical="center" wrapText="1"/>
    </xf>
    <xf numFmtId="0" fontId="0" fillId="8" borderId="38" xfId="0" applyFill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10" fillId="8" borderId="18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0" fillId="12" borderId="0" xfId="0" applyFill="1"/>
    <xf numFmtId="0" fontId="6" fillId="4" borderId="15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2" fontId="12" fillId="4" borderId="15" xfId="0" applyNumberFormat="1" applyFont="1" applyFill="1" applyBorder="1" applyAlignment="1">
      <alignment horizontal="center" wrapText="1"/>
    </xf>
    <xf numFmtId="0" fontId="12" fillId="4" borderId="15" xfId="0" quotePrefix="1" applyFont="1" applyFill="1" applyBorder="1" applyAlignment="1">
      <alignment horizontal="center" vertical="center" wrapText="1"/>
    </xf>
    <xf numFmtId="2" fontId="12" fillId="4" borderId="15" xfId="0" applyNumberFormat="1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2" fillId="7" borderId="15" xfId="0" applyFont="1" applyFill="1" applyBorder="1" applyAlignment="1">
      <alignment horizontal="center" vertical="center"/>
    </xf>
    <xf numFmtId="0" fontId="12" fillId="7" borderId="15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/>
    </xf>
    <xf numFmtId="0" fontId="6" fillId="7" borderId="22" xfId="0" applyFont="1" applyFill="1" applyBorder="1" applyAlignment="1">
      <alignment horizontal="center" vertical="center"/>
    </xf>
    <xf numFmtId="0" fontId="6" fillId="7" borderId="23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6" fillId="7" borderId="24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2" fontId="12" fillId="7" borderId="15" xfId="0" applyNumberFormat="1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/>
    </xf>
    <xf numFmtId="0" fontId="12" fillId="7" borderId="15" xfId="0" quotePrefix="1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 wrapText="1"/>
    </xf>
    <xf numFmtId="0" fontId="12" fillId="7" borderId="15" xfId="0" quotePrefix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7" borderId="25" xfId="0" quotePrefix="1" applyFont="1" applyFill="1" applyBorder="1" applyAlignment="1">
      <alignment horizontal="center" vertical="center"/>
    </xf>
    <xf numFmtId="0" fontId="12" fillId="7" borderId="18" xfId="0" applyFont="1" applyFill="1" applyBorder="1" applyAlignment="1">
      <alignment horizontal="center" vertical="center"/>
    </xf>
    <xf numFmtId="0" fontId="12" fillId="7" borderId="19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23" fillId="7" borderId="26" xfId="0" applyFont="1" applyFill="1" applyBorder="1" applyAlignment="1">
      <alignment horizontal="center" vertical="center" wrapText="1"/>
    </xf>
    <xf numFmtId="0" fontId="23" fillId="7" borderId="27" xfId="0" applyFont="1" applyFill="1" applyBorder="1" applyAlignment="1">
      <alignment horizontal="center" vertical="center" wrapText="1"/>
    </xf>
    <xf numFmtId="0" fontId="23" fillId="7" borderId="28" xfId="0" applyFont="1" applyFill="1" applyBorder="1" applyAlignment="1">
      <alignment horizontal="center" vertical="center" wrapText="1"/>
    </xf>
    <xf numFmtId="0" fontId="23" fillId="7" borderId="29" xfId="0" applyFont="1" applyFill="1" applyBorder="1" applyAlignment="1">
      <alignment horizontal="center" vertical="center" wrapText="1"/>
    </xf>
    <xf numFmtId="0" fontId="23" fillId="7" borderId="0" xfId="0" applyFont="1" applyFill="1" applyAlignment="1">
      <alignment horizontal="center" vertical="center" wrapText="1"/>
    </xf>
    <xf numFmtId="0" fontId="23" fillId="7" borderId="30" xfId="0" applyFont="1" applyFill="1" applyBorder="1" applyAlignment="1">
      <alignment horizontal="center" vertical="center" wrapText="1"/>
    </xf>
    <xf numFmtId="0" fontId="23" fillId="7" borderId="31" xfId="0" applyFont="1" applyFill="1" applyBorder="1" applyAlignment="1">
      <alignment horizontal="center" vertical="center" wrapText="1"/>
    </xf>
    <xf numFmtId="0" fontId="23" fillId="7" borderId="32" xfId="0" applyFont="1" applyFill="1" applyBorder="1" applyAlignment="1">
      <alignment horizontal="center" vertical="center" wrapText="1"/>
    </xf>
    <xf numFmtId="0" fontId="23" fillId="7" borderId="33" xfId="0" applyFont="1" applyFill="1" applyBorder="1" applyAlignment="1">
      <alignment horizontal="center" vertical="center" wrapText="1"/>
    </xf>
    <xf numFmtId="0" fontId="22" fillId="7" borderId="34" xfId="0" applyFont="1" applyFill="1" applyBorder="1" applyAlignment="1">
      <alignment horizontal="center"/>
    </xf>
    <xf numFmtId="0" fontId="22" fillId="7" borderId="35" xfId="0" applyFont="1" applyFill="1" applyBorder="1" applyAlignment="1">
      <alignment horizontal="center"/>
    </xf>
    <xf numFmtId="0" fontId="22" fillId="7" borderId="36" xfId="0" applyFont="1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7" fillId="7" borderId="34" xfId="0" applyFont="1" applyFill="1" applyBorder="1" applyAlignment="1">
      <alignment horizontal="center"/>
    </xf>
    <xf numFmtId="0" fontId="2" fillId="0" borderId="20" xfId="0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6" fillId="4" borderId="25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8" borderId="19" xfId="0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/>
    </xf>
  </cellXfs>
  <cellStyles count="2">
    <cellStyle name="Hipersaitas" xfId="1" builtinId="8"/>
    <cellStyle name="Įprastas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utogidas.lt/auto-katalogas/toyota/corolla/e11-1.4-terra2-2000-2001-k41492" TargetMode="External"/><Relationship Id="rId18" Type="http://schemas.openxmlformats.org/officeDocument/2006/relationships/hyperlink" Target="https://bind.lt/techniniai-duomenys/toyota/yaris/p1-restyling/sedan" TargetMode="External"/><Relationship Id="rId26" Type="http://schemas.openxmlformats.org/officeDocument/2006/relationships/hyperlink" Target="https://autogidas.lt/auto-katalogas/audi/a6/c5-avant-2.4-quattro-tiptr.-2001-2005-k45018" TargetMode="External"/><Relationship Id="rId39" Type="http://schemas.openxmlformats.org/officeDocument/2006/relationships/hyperlink" Target="https://autogidas.lt/auto-katalogas/audi/a3/8p-2.0-tdi-dpf-quattro-attraction-2008-2008-k71751" TargetMode="External"/><Relationship Id="rId21" Type="http://schemas.openxmlformats.org/officeDocument/2006/relationships/hyperlink" Target="https://autogidas.lt/auto-katalogas/audi/a4/8e-2.0-2004-2007-k53931" TargetMode="External"/><Relationship Id="rId34" Type="http://schemas.openxmlformats.org/officeDocument/2006/relationships/hyperlink" Target="https://autogidas.lt/auto-katalogas/volkswagen/touran/ii-1.6-tdi-dpf-bluemot.-trend.-2010-k86875" TargetMode="External"/><Relationship Id="rId42" Type="http://schemas.openxmlformats.org/officeDocument/2006/relationships/hyperlink" Target="https://autogidas.lt/auto-katalogas/audi/a4/b5-avant-1.9-tdi-1996-2000-k34027" TargetMode="External"/><Relationship Id="rId47" Type="http://schemas.openxmlformats.org/officeDocument/2006/relationships/hyperlink" Target="https://autogidas.lt/auto-katalogas/opel/zafira/b-1.9-cdti-111-activeselect-2009-2010-k83358" TargetMode="External"/><Relationship Id="rId50" Type="http://schemas.openxmlformats.org/officeDocument/2006/relationships/hyperlink" Target="https://autogidas.lt/auto-katalogas/opel/astra/iii-1.7-cdti-essentia-2004-2007-k53657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autogidas.lt/auto-katalogas/volkswagen/polo/iv-1.4-16v-basis-2001-2005-k44881" TargetMode="External"/><Relationship Id="rId12" Type="http://schemas.openxmlformats.org/officeDocument/2006/relationships/hyperlink" Target="https://autogidas.lt/auto-katalogas/toyota/corolla/e11-1.6-terra2-2000-2001-k41497" TargetMode="External"/><Relationship Id="rId17" Type="http://schemas.openxmlformats.org/officeDocument/2006/relationships/hyperlink" Target="https://bind.lt/techniniai-duomenys/toyota/corolla/e140-150-restyling/sedan-4-doors/1-6-mt-130-hp" TargetMode="External"/><Relationship Id="rId25" Type="http://schemas.openxmlformats.org/officeDocument/2006/relationships/hyperlink" Target="https://autogidas.lt/auto-katalogas/audi/a6/c5-avant-2.4-quattro-1997-2001-k34274" TargetMode="External"/><Relationship Id="rId33" Type="http://schemas.openxmlformats.org/officeDocument/2006/relationships/hyperlink" Target="https://autogidas.lt/auto-katalogas/volkswagen/golf/vi-plus-2.0-tdi-highline-2009-2009-k79131" TargetMode="External"/><Relationship Id="rId38" Type="http://schemas.openxmlformats.org/officeDocument/2006/relationships/hyperlink" Target="https://autogidas.lt/auto-katalogas/audi/a3/8p-1.6-tdi-dpf-ambiente-2009-2011-k80450" TargetMode="External"/><Relationship Id="rId46" Type="http://schemas.openxmlformats.org/officeDocument/2006/relationships/hyperlink" Target="https://autogidas.lt/auto-katalogas/opel/zafira/b-1.9-cdti-cosmo-2008-2010-k71720" TargetMode="External"/><Relationship Id="rId2" Type="http://schemas.openxmlformats.org/officeDocument/2006/relationships/hyperlink" Target="https://autogidas.lt/auto-katalogas/volkswagen/golf/iv-1.6-basis-aut.-2000-2000-k42158" TargetMode="External"/><Relationship Id="rId16" Type="http://schemas.openxmlformats.org/officeDocument/2006/relationships/hyperlink" Target="https://autogidas.lt/auto-katalogas/toyota/avensis/iii-2.0-premium-2013-k97640" TargetMode="External"/><Relationship Id="rId20" Type="http://schemas.openxmlformats.org/officeDocument/2006/relationships/hyperlink" Target="https://autogidas.lt/auto-katalogas/audi/a4/b5-avant-1.6-1997-2001-k33906" TargetMode="External"/><Relationship Id="rId29" Type="http://schemas.openxmlformats.org/officeDocument/2006/relationships/hyperlink" Target="https://autogidas.lt/auto-katalogas/volkswagen/passat/b6-2.0-tdi-dpf-4mot.-sportline-2008-2009-k72334" TargetMode="External"/><Relationship Id="rId41" Type="http://schemas.openxmlformats.org/officeDocument/2006/relationships/hyperlink" Target="https://autogidas.lt/auto-katalogas/audi/a4/8e-1.9-tdi-multitronic-2001-2004-k45516" TargetMode="External"/><Relationship Id="rId54" Type="http://schemas.openxmlformats.org/officeDocument/2006/relationships/hyperlink" Target="https://autogidas.lt/auto-katalogas/opel/vectra/c-1.9-cdti-cosmo-2005-2008-k56883" TargetMode="External"/><Relationship Id="rId1" Type="http://schemas.openxmlformats.org/officeDocument/2006/relationships/hyperlink" Target="https://autogidas.lt/auto-katalogas/volkswagen/golf/iv-1.4-q-2003-2003-k48015" TargetMode="External"/><Relationship Id="rId6" Type="http://schemas.openxmlformats.org/officeDocument/2006/relationships/hyperlink" Target="https://autogidas.lt/auto-katalogas/volkswagen/passat/b5-1.8-1996-2000-k31076" TargetMode="External"/><Relationship Id="rId11" Type="http://schemas.openxmlformats.org/officeDocument/2006/relationships/hyperlink" Target="https://autogidas.lt/auto-katalogas/toyota/yaris/i-1.0-base-2001-2002-k41476" TargetMode="External"/><Relationship Id="rId24" Type="http://schemas.openxmlformats.org/officeDocument/2006/relationships/hyperlink" Target="https://bind.lt/techniniai-duomenys/audi/80/8c-b4/sedan" TargetMode="External"/><Relationship Id="rId32" Type="http://schemas.openxmlformats.org/officeDocument/2006/relationships/hyperlink" Target="https://autogidas.lt/auto-katalogas/volkswagen/golf/vi-plus-1.6-tdi-trendline-2009-2012-k80107" TargetMode="External"/><Relationship Id="rId37" Type="http://schemas.openxmlformats.org/officeDocument/2006/relationships/hyperlink" Target="https://autogidas.lt/auto-katalogas/audi/a3/8v-1.6-tdi-attraction-s-tronic-2012-k96500" TargetMode="External"/><Relationship Id="rId40" Type="http://schemas.openxmlformats.org/officeDocument/2006/relationships/hyperlink" Target="https://autogidas.lt/auto-katalogas/audi/a4/8h-2.0-tdi-dpf-multitronic-2007-2009-k67077" TargetMode="External"/><Relationship Id="rId45" Type="http://schemas.openxmlformats.org/officeDocument/2006/relationships/hyperlink" Target="https://autogidas.lt/auto-katalogas/audi/a6/c5-avant-1.9-tdi-1998-2001-k35695" TargetMode="External"/><Relationship Id="rId53" Type="http://schemas.openxmlformats.org/officeDocument/2006/relationships/hyperlink" Target="https://autogidas.lt/auto-katalogas/opel/vectra/b-2.2-dti-comfort-2000-2000-k44398" TargetMode="External"/><Relationship Id="rId5" Type="http://schemas.openxmlformats.org/officeDocument/2006/relationships/hyperlink" Target="https://autogidas.lt/auto-katalogas/volkswagen/passat/b4-variant-1.8-gl-1993-1996-k5992" TargetMode="External"/><Relationship Id="rId15" Type="http://schemas.openxmlformats.org/officeDocument/2006/relationships/hyperlink" Target="https://autogidas.lt/auto-katalogas/toyota/avensis/ii-1.8-vvt-i-sol-premium-2008-2009-k75746" TargetMode="External"/><Relationship Id="rId23" Type="http://schemas.openxmlformats.org/officeDocument/2006/relationships/hyperlink" Target="https://bind.lt/techniniai-duomenys/audi/80/8c-b4/wagon" TargetMode="External"/><Relationship Id="rId28" Type="http://schemas.openxmlformats.org/officeDocument/2006/relationships/hyperlink" Target="https://autogidas.lt/auto-katalogas/volkswagen/passat/b6-2.0-tdi-dpf-highline-2009-2010-k78288" TargetMode="External"/><Relationship Id="rId36" Type="http://schemas.openxmlformats.org/officeDocument/2006/relationships/hyperlink" Target="https://autogidas.lt/auto-katalogas/volkswagen/touran/i-1.9-tdi-highline-2003-2004-k48692" TargetMode="External"/><Relationship Id="rId49" Type="http://schemas.openxmlformats.org/officeDocument/2006/relationships/hyperlink" Target="https://autogidas.lt/auto-katalogas/opel/astra/iii-gtc-1.7-cdti-sport-2005-2007-k55271" TargetMode="External"/><Relationship Id="rId10" Type="http://schemas.openxmlformats.org/officeDocument/2006/relationships/hyperlink" Target="https://autogidas.lt/auto-katalogas/toyota/yaris/ii-1.3-terra-2008-2009-k75583" TargetMode="External"/><Relationship Id="rId19" Type="http://schemas.openxmlformats.org/officeDocument/2006/relationships/hyperlink" Target="https://autogidas.lt/auto-katalogas/audi/a4/b5-1.8-aut.-1995-2000-k40726" TargetMode="External"/><Relationship Id="rId31" Type="http://schemas.openxmlformats.org/officeDocument/2006/relationships/hyperlink" Target="https://autogidas.lt/auto-katalogas/volkswagen/golf/vi-1.6-tdi-trendline-2009-2012-k82276" TargetMode="External"/><Relationship Id="rId44" Type="http://schemas.openxmlformats.org/officeDocument/2006/relationships/hyperlink" Target="https://autogidas.lt/auto-katalogas/audi/a6/c6-2.0-tdi-multitronic-2005-2006-k54809" TargetMode="External"/><Relationship Id="rId52" Type="http://schemas.openxmlformats.org/officeDocument/2006/relationships/hyperlink" Target="https://autogidas.lt/auto-katalogas/opel/vectra/b-2.0-tdi-cd-1999-2000-k35821" TargetMode="External"/><Relationship Id="rId4" Type="http://schemas.openxmlformats.org/officeDocument/2006/relationships/hyperlink" Target="https://autogidas.lt/auto-katalogas/volkswagen/passat/b5-1.8t-basis-tiptr.-2000-2005-k40951" TargetMode="External"/><Relationship Id="rId9" Type="http://schemas.openxmlformats.org/officeDocument/2006/relationships/hyperlink" Target="https://autogidas.lt/auto-katalogas/volkswagen/polo/iv-1.2-12v-q-line-2006-2007-k69640" TargetMode="External"/><Relationship Id="rId14" Type="http://schemas.openxmlformats.org/officeDocument/2006/relationships/hyperlink" Target="https://autogidas.lt/auto-katalogas/toyota/avensis/iii-1.8-premium-ms-2013-k97639" TargetMode="External"/><Relationship Id="rId22" Type="http://schemas.openxmlformats.org/officeDocument/2006/relationships/hyperlink" Target="https://bind.lt/techniniai-duomenys/audi/80/8c-b4/wagon" TargetMode="External"/><Relationship Id="rId27" Type="http://schemas.openxmlformats.org/officeDocument/2006/relationships/hyperlink" Target="https://autogidas.lt/auto-katalogas/audi/a6/c5-avant-1.8t-2001-2005-k45010" TargetMode="External"/><Relationship Id="rId30" Type="http://schemas.openxmlformats.org/officeDocument/2006/relationships/hyperlink" Target="https://autogidas.lt/auto-katalogas/volkswagen/polo/v-1.6-tdi-dpf-highline-dsg-2009-k81661" TargetMode="External"/><Relationship Id="rId35" Type="http://schemas.openxmlformats.org/officeDocument/2006/relationships/hyperlink" Target="https://autogidas.lt/auto-katalogas/volkswagen/touran/ii-2.0-tdi-dpf-high.-dsg-2010-k86883" TargetMode="External"/><Relationship Id="rId43" Type="http://schemas.openxmlformats.org/officeDocument/2006/relationships/hyperlink" Target="https://autogidas.lt/auto-katalogas/audi/a6/c6-2.7-tdi-multitronic-2006-2008-k61008" TargetMode="External"/><Relationship Id="rId48" Type="http://schemas.openxmlformats.org/officeDocument/2006/relationships/hyperlink" Target="https://autogidas.lt/auto-katalogas/opel/zafira/b-1.7-cdti-111-2009-2010-k83353" TargetMode="External"/><Relationship Id="rId8" Type="http://schemas.openxmlformats.org/officeDocument/2006/relationships/hyperlink" Target="https://autogidas.lt/auto-katalogas/volkswagen/polo/v-1.2-trendline-cityline-2013-k98612" TargetMode="External"/><Relationship Id="rId51" Type="http://schemas.openxmlformats.org/officeDocument/2006/relationships/hyperlink" Target="https://autogidas.lt/auto-katalogas/opel/astra/ii-1.7-dti-comfort-1999-2002-k39335" TargetMode="External"/><Relationship Id="rId3" Type="http://schemas.openxmlformats.org/officeDocument/2006/relationships/hyperlink" Target="https://autogidas.lt/auto-katalogas/volkswagen/golf/iv-2.0-basis-1999-2003-k36176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utogidas.lt/auto-katalogas/volkswagen/transporter/t4-d-1990-1995-k30991" TargetMode="External"/><Relationship Id="rId13" Type="http://schemas.openxmlformats.org/officeDocument/2006/relationships/hyperlink" Target="https://autogidas.lt/auto-katalogas/volkswagen/caddy/1.6-tdi-comf.-edition-2010-2011-k87898" TargetMode="External"/><Relationship Id="rId18" Type="http://schemas.openxmlformats.org/officeDocument/2006/relationships/hyperlink" Target="https://autogidas.lt/auto-katalogas/mercedes-benz/vito/111-cdi-639.703-2003-2006-k50324" TargetMode="External"/><Relationship Id="rId26" Type="http://schemas.openxmlformats.org/officeDocument/2006/relationships/hyperlink" Target="https://autogidas.lt/auto-katalogas/skoda/octavia/1u-1.8t-rs-2003-2004-k49117" TargetMode="External"/><Relationship Id="rId39" Type="http://schemas.openxmlformats.org/officeDocument/2006/relationships/hyperlink" Target="https://bind.lt/techniniai-duomenys/volkswagen/up/1-generation/hatchback-3-doors" TargetMode="External"/><Relationship Id="rId3" Type="http://schemas.openxmlformats.org/officeDocument/2006/relationships/hyperlink" Target="https://autogidas.lt/auto-katalogas/volkswagen/caddy/1.4-16v-mixt-9k9be6-2000-2003-k41312" TargetMode="External"/><Relationship Id="rId21" Type="http://schemas.openxmlformats.org/officeDocument/2006/relationships/hyperlink" Target="https://autogidas.lt/auto-katalogas/mercedes-benz/sprinter/311-cdi-903.611-2000-2006-k38618" TargetMode="External"/><Relationship Id="rId34" Type="http://schemas.openxmlformats.org/officeDocument/2006/relationships/hyperlink" Target="https://autogidas.lt/auto-katalogas/renault/master/dci-l3-rwd-dbl-pack-clim-2011-k94113" TargetMode="External"/><Relationship Id="rId42" Type="http://schemas.openxmlformats.org/officeDocument/2006/relationships/hyperlink" Target="https://www.drom.ru/catalog/ford/f150/specs/fuel_consumption/" TargetMode="External"/><Relationship Id="rId7" Type="http://schemas.openxmlformats.org/officeDocument/2006/relationships/hyperlink" Target="https://autogidas.lt/auto-katalogas/volkswagen/transporter/multivan-edition-25-2011-2013-k89657" TargetMode="External"/><Relationship Id="rId12" Type="http://schemas.openxmlformats.org/officeDocument/2006/relationships/hyperlink" Target="https://autogidas.lt/auto-katalogas/volkswagen/caddy/2.0-sdi-life-2004-2005-k52535" TargetMode="External"/><Relationship Id="rId17" Type="http://schemas.openxmlformats.org/officeDocument/2006/relationships/hyperlink" Target="https://autogidas.lt/auto-katalogas/mercedes-benz/vito/110-cdi-639.705-2010-k87596" TargetMode="External"/><Relationship Id="rId25" Type="http://schemas.openxmlformats.org/officeDocument/2006/relationships/hyperlink" Target="https://autogidas.lt/auto-katalogas/skoda/octavia/1u-1.8t-tour-busin.-aut.-2004-2005-k53463" TargetMode="External"/><Relationship Id="rId33" Type="http://schemas.openxmlformats.org/officeDocument/2006/relationships/hyperlink" Target="https://autogidas.lt/auto-katalogas/renault/master/dci-l3h1-2001-2003-k45565" TargetMode="External"/><Relationship Id="rId38" Type="http://schemas.openxmlformats.org/officeDocument/2006/relationships/hyperlink" Target="https://autogidas.lt/auto-katalogas/renault/kangoo/ii-1.5dci-oasis-2010-2011-k88543" TargetMode="External"/><Relationship Id="rId2" Type="http://schemas.openxmlformats.org/officeDocument/2006/relationships/hyperlink" Target="https://autogidas.lt/auto-katalogas/skoda/praktik/1.2-12v-2007-2010-k70257" TargetMode="External"/><Relationship Id="rId16" Type="http://schemas.openxmlformats.org/officeDocument/2006/relationships/hyperlink" Target="https://bind.lt/techniniai-duomenys/volkswagen/crafter/1-generation/van" TargetMode="External"/><Relationship Id="rId20" Type="http://schemas.openxmlformats.org/officeDocument/2006/relationships/hyperlink" Target="https://autogidas.lt/auto-katalogas/mercedes-benz/sprinter/313-cdi-903.613-2000-2006-k38629" TargetMode="External"/><Relationship Id="rId29" Type="http://schemas.openxmlformats.org/officeDocument/2006/relationships/hyperlink" Target="https://bind.lt/techniniai-duomenys/mercedes-benz/sprinter-2/w906/chassis-4-doors" TargetMode="External"/><Relationship Id="rId41" Type="http://schemas.openxmlformats.org/officeDocument/2006/relationships/hyperlink" Target="https://autoasas.lt/automobiliai/ford-transit-courier-2014-dabar-id-1192" TargetMode="External"/><Relationship Id="rId1" Type="http://schemas.openxmlformats.org/officeDocument/2006/relationships/hyperlink" Target="https://autogidas.lt/auto-katalogas/skoda/praktik/1.4-2010-k88805" TargetMode="External"/><Relationship Id="rId6" Type="http://schemas.openxmlformats.org/officeDocument/2006/relationships/hyperlink" Target="https://autogidas.lt/auto-katalogas/volkswagen/transporter/t4-1990-1995-k19038" TargetMode="External"/><Relationship Id="rId11" Type="http://schemas.openxmlformats.org/officeDocument/2006/relationships/hyperlink" Target="https://autogidas.lt/auto-katalogas/volkswagen/caddy/1.6-tdi-kombi-2010-k87005" TargetMode="External"/><Relationship Id="rId24" Type="http://schemas.openxmlformats.org/officeDocument/2006/relationships/hyperlink" Target="https://autogidas.lt/auto-katalogas/skoda/octavia/1u-1.6-tour-sport-2006-2008-k63409" TargetMode="External"/><Relationship Id="rId32" Type="http://schemas.openxmlformats.org/officeDocument/2006/relationships/hyperlink" Target="https://bind.lt/techniniai-duomenys/renault/trafic/2-generation-restyling/combi-van-4-doors" TargetMode="External"/><Relationship Id="rId37" Type="http://schemas.openxmlformats.org/officeDocument/2006/relationships/hyperlink" Target="https://autogidas.lt/auto-katalogas/renault/kangoo/ii-1.5-dci-confort-2007-2008-k67695" TargetMode="External"/><Relationship Id="rId40" Type="http://schemas.openxmlformats.org/officeDocument/2006/relationships/hyperlink" Target="https://bind.lt/techniniai-duomenys/ford/fiesta/5-generation-2-i-restyling/hatchback" TargetMode="External"/><Relationship Id="rId45" Type="http://schemas.openxmlformats.org/officeDocument/2006/relationships/printerSettings" Target="../printerSettings/printerSettings2.bin"/><Relationship Id="rId5" Type="http://schemas.openxmlformats.org/officeDocument/2006/relationships/hyperlink" Target="https://autogidas.lt/auto-katalogas/volkswagen/transporter/t4-1996-2001-k36682" TargetMode="External"/><Relationship Id="rId15" Type="http://schemas.openxmlformats.org/officeDocument/2006/relationships/hyperlink" Target="https://bind.lt/techniniai-duomenys/volkswagen/crafter/1-generation-restyling/chassis-2-doors" TargetMode="External"/><Relationship Id="rId23" Type="http://schemas.openxmlformats.org/officeDocument/2006/relationships/hyperlink" Target="https://autogidas.lt/auto-katalogas/skoda/superb/3t-1.8-tsi-active-dsg-2011-2013-k92870" TargetMode="External"/><Relationship Id="rId28" Type="http://schemas.openxmlformats.org/officeDocument/2006/relationships/hyperlink" Target="https://bind.lt/techniniai-duomenys/volkswagen/caddy/3-generation/minivan-4-doors" TargetMode="External"/><Relationship Id="rId36" Type="http://schemas.openxmlformats.org/officeDocument/2006/relationships/hyperlink" Target="https://autogidas.lt/auto-katalogas/renault/kangoo/ii-1.5dci-helios-2010-2011-k88545" TargetMode="External"/><Relationship Id="rId10" Type="http://schemas.openxmlformats.org/officeDocument/2006/relationships/hyperlink" Target="https://autogidas.lt/auto-katalogas/volkswagen/transporter/t5-tdi-mixt-silverline-2009-2009-k81093" TargetMode="External"/><Relationship Id="rId19" Type="http://schemas.openxmlformats.org/officeDocument/2006/relationships/hyperlink" Target="https://autogidas.lt/auto-katalogas/mercedes-benz/vito/113-cdi-crew-639.701-2010-k87612" TargetMode="External"/><Relationship Id="rId31" Type="http://schemas.openxmlformats.org/officeDocument/2006/relationships/hyperlink" Target="https://autogidas.lt/auto-katalogas/renault/trafic/dci-l1h1-pack-2003-2006-k48927" TargetMode="External"/><Relationship Id="rId44" Type="http://schemas.openxmlformats.org/officeDocument/2006/relationships/hyperlink" Target="https://www.parkers.co.uk/vans-pickups/news/2021/renault-kangoo-electric-van/" TargetMode="External"/><Relationship Id="rId4" Type="http://schemas.openxmlformats.org/officeDocument/2006/relationships/hyperlink" Target="https://autogidas.lt/auto-katalogas/volkswagen/caddy/1.4-16v-life-2006-2010-k62517" TargetMode="External"/><Relationship Id="rId9" Type="http://schemas.openxmlformats.org/officeDocument/2006/relationships/hyperlink" Target="https://autogidas.lt/auto-katalogas/volkswagen/transporter/t5-tdi-2009-k82527" TargetMode="External"/><Relationship Id="rId14" Type="http://schemas.openxmlformats.org/officeDocument/2006/relationships/hyperlink" Target="https://bind.lt/techniniai-duomenys/volkswagen/crafter/1-generation-restyling/kombi-minibus" TargetMode="External"/><Relationship Id="rId22" Type="http://schemas.openxmlformats.org/officeDocument/2006/relationships/hyperlink" Target="https://autogidas.lt/auto-katalogas/skoda/superb/3u-1.8t-prestige-tiptr.-2006-2008-k64621" TargetMode="External"/><Relationship Id="rId27" Type="http://schemas.openxmlformats.org/officeDocument/2006/relationships/hyperlink" Target="https://bind.lt/techniniai-duomenys/skoda/superb/3-generation/combi-wagon" TargetMode="External"/><Relationship Id="rId30" Type="http://schemas.openxmlformats.org/officeDocument/2006/relationships/hyperlink" Target="https://autogidas.lt/auto-katalogas/renault/trafic/passenger-pack-clim-2012-k93712" TargetMode="External"/><Relationship Id="rId35" Type="http://schemas.openxmlformats.org/officeDocument/2006/relationships/hyperlink" Target="https://autogidas.lt/auto-katalogas/renault/master/dci-l3h1-2003-2006-k50700" TargetMode="External"/><Relationship Id="rId43" Type="http://schemas.openxmlformats.org/officeDocument/2006/relationships/hyperlink" Target="https://www.drom.ru/catalog/ford/f150/specs/fuel_consumption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5B861-E588-459D-AA2B-ADA62E488719}">
  <sheetPr>
    <tabColor theme="8" tint="0.79998168889431442"/>
  </sheetPr>
  <dimension ref="A1:P119"/>
  <sheetViews>
    <sheetView topLeftCell="A86" zoomScale="93" zoomScaleNormal="93" workbookViewId="0"/>
  </sheetViews>
  <sheetFormatPr defaultRowHeight="15" x14ac:dyDescent="0.25"/>
  <cols>
    <col min="2" max="2" width="10.7109375" customWidth="1"/>
    <col min="3" max="3" width="13.5703125" customWidth="1"/>
    <col min="4" max="4" width="9.7109375" hidden="1" customWidth="1"/>
    <col min="5" max="5" width="16.85546875" customWidth="1"/>
    <col min="6" max="6" width="13.42578125" hidden="1" customWidth="1"/>
    <col min="7" max="7" width="14.42578125" customWidth="1"/>
    <col min="8" max="8" width="14.28515625" hidden="1" customWidth="1"/>
    <col min="9" max="10" width="11.42578125" customWidth="1"/>
    <col min="11" max="11" width="53.28515625" style="8" hidden="1" customWidth="1"/>
    <col min="12" max="12" width="13.42578125" style="17" customWidth="1"/>
    <col min="13" max="13" width="98" hidden="1" customWidth="1"/>
    <col min="14" max="14" width="25.5703125" customWidth="1"/>
    <col min="15" max="15" width="13.7109375" customWidth="1"/>
    <col min="16" max="16" width="29.42578125" customWidth="1"/>
  </cols>
  <sheetData>
    <row r="1" spans="1:15" x14ac:dyDescent="0.25">
      <c r="A1" s="88"/>
    </row>
    <row r="2" spans="1:15" ht="15.75" thickBot="1" x14ac:dyDescent="0.3"/>
    <row r="3" spans="1:15" ht="14.45" customHeight="1" thickBot="1" x14ac:dyDescent="0.3">
      <c r="B3" s="154" t="s">
        <v>0</v>
      </c>
      <c r="C3" s="154" t="s">
        <v>3</v>
      </c>
      <c r="D3" s="72"/>
      <c r="E3" s="154" t="s">
        <v>1</v>
      </c>
      <c r="F3" s="72"/>
      <c r="G3" s="154" t="s">
        <v>2</v>
      </c>
      <c r="H3" s="72"/>
      <c r="I3" s="155" t="s">
        <v>11</v>
      </c>
      <c r="J3" s="155"/>
      <c r="K3" s="55" t="s">
        <v>70</v>
      </c>
      <c r="L3" s="162" t="s">
        <v>258</v>
      </c>
      <c r="M3" s="56" t="s">
        <v>266</v>
      </c>
      <c r="N3" s="163" t="s">
        <v>307</v>
      </c>
    </row>
    <row r="4" spans="1:15" ht="15.75" thickBot="1" x14ac:dyDescent="0.3">
      <c r="B4" s="154"/>
      <c r="C4" s="154"/>
      <c r="D4" s="72"/>
      <c r="E4" s="154"/>
      <c r="F4" s="72"/>
      <c r="G4" s="154"/>
      <c r="H4" s="72"/>
      <c r="I4" s="155"/>
      <c r="J4" s="155"/>
      <c r="K4" s="57"/>
      <c r="L4" s="162"/>
      <c r="M4" s="58"/>
      <c r="N4" s="163"/>
    </row>
    <row r="5" spans="1:15" ht="14.1" customHeight="1" thickBot="1" x14ac:dyDescent="0.3">
      <c r="B5" s="154"/>
      <c r="C5" s="154"/>
      <c r="D5" s="73" t="s">
        <v>4</v>
      </c>
      <c r="E5" s="154"/>
      <c r="F5" s="73" t="s">
        <v>4</v>
      </c>
      <c r="G5" s="154"/>
      <c r="H5" s="73" t="s">
        <v>4</v>
      </c>
      <c r="I5" s="59" t="s">
        <v>301</v>
      </c>
      <c r="J5" s="59" t="s">
        <v>302</v>
      </c>
      <c r="K5" s="57"/>
      <c r="L5" s="162"/>
      <c r="M5" s="58"/>
      <c r="N5" s="163"/>
    </row>
    <row r="6" spans="1:15" ht="15.75" thickBot="1" x14ac:dyDescent="0.3">
      <c r="B6" s="161" t="s">
        <v>5</v>
      </c>
      <c r="C6" s="161" t="s">
        <v>6</v>
      </c>
      <c r="D6" s="156">
        <v>370757</v>
      </c>
      <c r="E6" s="159" t="s">
        <v>9</v>
      </c>
      <c r="F6" s="156">
        <v>49039</v>
      </c>
      <c r="G6" s="160" t="s">
        <v>10</v>
      </c>
      <c r="H6" s="156">
        <v>15460</v>
      </c>
      <c r="I6" s="74">
        <v>55</v>
      </c>
      <c r="J6" s="50">
        <v>3353</v>
      </c>
      <c r="K6" s="49" t="s">
        <v>260</v>
      </c>
      <c r="L6" s="61">
        <v>6.5</v>
      </c>
      <c r="M6" s="67" t="s">
        <v>66</v>
      </c>
      <c r="N6" s="68">
        <f>L6*J6</f>
        <v>21794.5</v>
      </c>
    </row>
    <row r="7" spans="1:15" ht="15.75" thickBot="1" x14ac:dyDescent="0.3">
      <c r="B7" s="161"/>
      <c r="C7" s="161"/>
      <c r="D7" s="156"/>
      <c r="E7" s="159"/>
      <c r="F7" s="156"/>
      <c r="G7" s="160"/>
      <c r="H7" s="156"/>
      <c r="I7" s="74">
        <v>74</v>
      </c>
      <c r="J7" s="48">
        <v>1723</v>
      </c>
      <c r="K7" s="49" t="s">
        <v>83</v>
      </c>
      <c r="L7" s="61">
        <v>8.1</v>
      </c>
      <c r="M7" s="67" t="s">
        <v>67</v>
      </c>
      <c r="N7" s="68">
        <f t="shared" ref="N7:N65" si="0">L7*J7</f>
        <v>13956.3</v>
      </c>
    </row>
    <row r="8" spans="1:15" ht="15.75" thickBot="1" x14ac:dyDescent="0.3">
      <c r="B8" s="161"/>
      <c r="C8" s="161"/>
      <c r="D8" s="156"/>
      <c r="E8" s="159"/>
      <c r="F8" s="156"/>
      <c r="G8" s="160"/>
      <c r="H8" s="156"/>
      <c r="I8" s="74">
        <v>85</v>
      </c>
      <c r="J8" s="48">
        <v>1193</v>
      </c>
      <c r="K8" s="49" t="s">
        <v>69</v>
      </c>
      <c r="L8" s="61">
        <v>8.4</v>
      </c>
      <c r="M8" s="67" t="s">
        <v>68</v>
      </c>
      <c r="N8" s="68">
        <f t="shared" si="0"/>
        <v>10021.200000000001</v>
      </c>
      <c r="O8" s="25"/>
    </row>
    <row r="9" spans="1:15" ht="15.75" thickBot="1" x14ac:dyDescent="0.3">
      <c r="B9" s="161"/>
      <c r="C9" s="161"/>
      <c r="D9" s="156"/>
      <c r="E9" s="159"/>
      <c r="F9" s="156"/>
      <c r="G9" s="157" t="s">
        <v>12</v>
      </c>
      <c r="H9" s="156">
        <v>12307</v>
      </c>
      <c r="I9" s="74">
        <v>110</v>
      </c>
      <c r="J9" s="48">
        <v>3313</v>
      </c>
      <c r="K9" s="49" t="s">
        <v>72</v>
      </c>
      <c r="L9" s="61">
        <v>8.8000000000000007</v>
      </c>
      <c r="M9" s="75" t="s">
        <v>71</v>
      </c>
      <c r="N9" s="68">
        <f t="shared" si="0"/>
        <v>29154.400000000001</v>
      </c>
    </row>
    <row r="10" spans="1:15" ht="15.75" thickBot="1" x14ac:dyDescent="0.3">
      <c r="B10" s="161"/>
      <c r="C10" s="161"/>
      <c r="D10" s="156"/>
      <c r="E10" s="159"/>
      <c r="F10" s="156"/>
      <c r="G10" s="157"/>
      <c r="H10" s="156"/>
      <c r="I10" s="74">
        <v>66</v>
      </c>
      <c r="J10" s="48">
        <v>1530</v>
      </c>
      <c r="K10" s="49" t="s">
        <v>81</v>
      </c>
      <c r="L10" s="61">
        <v>8.8000000000000007</v>
      </c>
      <c r="M10" s="75" t="s">
        <v>82</v>
      </c>
      <c r="N10" s="68">
        <f t="shared" si="0"/>
        <v>13464.000000000002</v>
      </c>
    </row>
    <row r="11" spans="1:15" ht="15.75" thickBot="1" x14ac:dyDescent="0.3">
      <c r="B11" s="161"/>
      <c r="C11" s="161"/>
      <c r="D11" s="156"/>
      <c r="E11" s="159"/>
      <c r="F11" s="156"/>
      <c r="G11" s="157"/>
      <c r="H11" s="156"/>
      <c r="I11" s="74">
        <v>92</v>
      </c>
      <c r="J11" s="48">
        <v>1497</v>
      </c>
      <c r="K11" s="49" t="s">
        <v>74</v>
      </c>
      <c r="L11" s="61">
        <v>8.6999999999999993</v>
      </c>
      <c r="M11" s="75" t="s">
        <v>73</v>
      </c>
      <c r="N11" s="68">
        <f t="shared" si="0"/>
        <v>13023.9</v>
      </c>
    </row>
    <row r="12" spans="1:15" ht="15.75" thickBot="1" x14ac:dyDescent="0.3">
      <c r="B12" s="161"/>
      <c r="C12" s="161"/>
      <c r="D12" s="156"/>
      <c r="E12" s="159"/>
      <c r="F12" s="156"/>
      <c r="G12" s="157" t="s">
        <v>13</v>
      </c>
      <c r="H12" s="156">
        <v>3964</v>
      </c>
      <c r="I12" s="74">
        <v>55</v>
      </c>
      <c r="J12" s="48">
        <v>868</v>
      </c>
      <c r="K12" s="49" t="s">
        <v>80</v>
      </c>
      <c r="L12" s="61">
        <v>6.45</v>
      </c>
      <c r="M12" s="75" t="s">
        <v>79</v>
      </c>
      <c r="N12" s="68">
        <f t="shared" si="0"/>
        <v>5598.6</v>
      </c>
    </row>
    <row r="13" spans="1:15" ht="15.75" thickBot="1" x14ac:dyDescent="0.3">
      <c r="B13" s="161"/>
      <c r="C13" s="161"/>
      <c r="D13" s="156"/>
      <c r="E13" s="159"/>
      <c r="F13" s="156"/>
      <c r="G13" s="157"/>
      <c r="H13" s="156"/>
      <c r="I13" s="74">
        <v>44</v>
      </c>
      <c r="J13" s="48">
        <v>845</v>
      </c>
      <c r="K13" s="49" t="s">
        <v>75</v>
      </c>
      <c r="L13" s="61">
        <v>5.5</v>
      </c>
      <c r="M13" s="67" t="s">
        <v>76</v>
      </c>
      <c r="N13" s="68">
        <f t="shared" si="0"/>
        <v>4647.5</v>
      </c>
    </row>
    <row r="14" spans="1:15" ht="15.75" thickBot="1" x14ac:dyDescent="0.3">
      <c r="B14" s="161"/>
      <c r="C14" s="161"/>
      <c r="D14" s="156"/>
      <c r="E14" s="159"/>
      <c r="F14" s="156"/>
      <c r="G14" s="157"/>
      <c r="H14" s="156"/>
      <c r="I14" s="74">
        <v>47</v>
      </c>
      <c r="J14" s="48">
        <v>518</v>
      </c>
      <c r="K14" s="49" t="s">
        <v>78</v>
      </c>
      <c r="L14" s="61">
        <v>5.95</v>
      </c>
      <c r="M14" s="67" t="s">
        <v>77</v>
      </c>
      <c r="N14" s="68">
        <f t="shared" si="0"/>
        <v>3082.1</v>
      </c>
    </row>
    <row r="15" spans="1:15" ht="15.75" thickBot="1" x14ac:dyDescent="0.3">
      <c r="B15" s="161"/>
      <c r="C15" s="161"/>
      <c r="D15" s="156"/>
      <c r="E15" s="158" t="s">
        <v>8</v>
      </c>
      <c r="F15" s="156">
        <v>42048</v>
      </c>
      <c r="G15" s="157" t="s">
        <v>14</v>
      </c>
      <c r="H15" s="156">
        <v>8869</v>
      </c>
      <c r="I15" s="74">
        <v>64</v>
      </c>
      <c r="J15" s="50">
        <v>2546</v>
      </c>
      <c r="K15" s="49" t="s">
        <v>84</v>
      </c>
      <c r="L15" s="61">
        <v>6</v>
      </c>
      <c r="M15" s="67" t="s">
        <v>85</v>
      </c>
      <c r="N15" s="68">
        <f t="shared" si="0"/>
        <v>15276</v>
      </c>
    </row>
    <row r="16" spans="1:15" ht="15.75" thickBot="1" x14ac:dyDescent="0.3">
      <c r="B16" s="161"/>
      <c r="C16" s="161"/>
      <c r="D16" s="156"/>
      <c r="E16" s="158"/>
      <c r="F16" s="156"/>
      <c r="G16" s="157"/>
      <c r="H16" s="156"/>
      <c r="I16" s="74">
        <v>50</v>
      </c>
      <c r="J16" s="50">
        <v>1128</v>
      </c>
      <c r="K16" s="49" t="s">
        <v>86</v>
      </c>
      <c r="L16" s="61">
        <v>5.7</v>
      </c>
      <c r="M16" s="67" t="s">
        <v>87</v>
      </c>
      <c r="N16" s="68">
        <f t="shared" si="0"/>
        <v>6429.6</v>
      </c>
    </row>
    <row r="17" spans="2:16" ht="15.75" thickBot="1" x14ac:dyDescent="0.3">
      <c r="B17" s="161"/>
      <c r="C17" s="161"/>
      <c r="D17" s="156"/>
      <c r="E17" s="158"/>
      <c r="F17" s="156"/>
      <c r="G17" s="157"/>
      <c r="H17" s="156"/>
      <c r="I17" s="74">
        <v>82</v>
      </c>
      <c r="J17" s="50">
        <v>922</v>
      </c>
      <c r="K17" s="49" t="s">
        <v>261</v>
      </c>
      <c r="L17" s="61">
        <v>6.4</v>
      </c>
      <c r="M17" s="67" t="s">
        <v>100</v>
      </c>
      <c r="N17" s="68">
        <f t="shared" si="0"/>
        <v>5900.8</v>
      </c>
    </row>
    <row r="18" spans="2:16" ht="15.75" thickBot="1" x14ac:dyDescent="0.3">
      <c r="B18" s="161"/>
      <c r="C18" s="161"/>
      <c r="D18" s="156"/>
      <c r="E18" s="158"/>
      <c r="F18" s="156"/>
      <c r="G18" s="157" t="s">
        <v>15</v>
      </c>
      <c r="H18" s="156">
        <v>7507</v>
      </c>
      <c r="I18" s="76">
        <v>97</v>
      </c>
      <c r="J18" s="48">
        <v>2565</v>
      </c>
      <c r="K18" s="49" t="s">
        <v>99</v>
      </c>
      <c r="L18" s="61">
        <v>6.8</v>
      </c>
      <c r="M18" s="67" t="s">
        <v>98</v>
      </c>
      <c r="N18" s="68">
        <f t="shared" si="0"/>
        <v>17442</v>
      </c>
    </row>
    <row r="19" spans="2:16" ht="15.75" thickBot="1" x14ac:dyDescent="0.3">
      <c r="B19" s="161"/>
      <c r="C19" s="161"/>
      <c r="D19" s="156"/>
      <c r="E19" s="158"/>
      <c r="F19" s="156"/>
      <c r="G19" s="157"/>
      <c r="H19" s="156"/>
      <c r="I19" s="76">
        <v>81</v>
      </c>
      <c r="J19" s="48">
        <v>1903</v>
      </c>
      <c r="K19" s="49" t="s">
        <v>89</v>
      </c>
      <c r="L19" s="61">
        <v>7.4</v>
      </c>
      <c r="M19" s="67" t="s">
        <v>88</v>
      </c>
      <c r="N19" s="68">
        <f t="shared" si="0"/>
        <v>14082.2</v>
      </c>
    </row>
    <row r="20" spans="2:16" ht="15.75" thickBot="1" x14ac:dyDescent="0.3">
      <c r="B20" s="161"/>
      <c r="C20" s="161"/>
      <c r="D20" s="156"/>
      <c r="E20" s="158"/>
      <c r="F20" s="156"/>
      <c r="G20" s="157"/>
      <c r="H20" s="156"/>
      <c r="I20" s="76">
        <v>71</v>
      </c>
      <c r="J20" s="48">
        <v>1000</v>
      </c>
      <c r="K20" s="49" t="s">
        <v>90</v>
      </c>
      <c r="L20" s="61">
        <v>6.8</v>
      </c>
      <c r="M20" s="67" t="s">
        <v>91</v>
      </c>
      <c r="N20" s="68">
        <f t="shared" si="0"/>
        <v>6800</v>
      </c>
    </row>
    <row r="21" spans="2:16" ht="15.75" thickBot="1" x14ac:dyDescent="0.3">
      <c r="B21" s="161"/>
      <c r="C21" s="161"/>
      <c r="D21" s="156"/>
      <c r="E21" s="158"/>
      <c r="F21" s="156"/>
      <c r="G21" s="157" t="s">
        <v>16</v>
      </c>
      <c r="H21" s="156">
        <v>6267</v>
      </c>
      <c r="I21" s="77">
        <v>108</v>
      </c>
      <c r="J21" s="50">
        <v>3132</v>
      </c>
      <c r="K21" s="49" t="s">
        <v>93</v>
      </c>
      <c r="L21" s="61">
        <v>6.6</v>
      </c>
      <c r="M21" s="67" t="s">
        <v>92</v>
      </c>
      <c r="N21" s="68">
        <f t="shared" si="0"/>
        <v>20671.199999999997</v>
      </c>
    </row>
    <row r="22" spans="2:16" ht="15.75" thickBot="1" x14ac:dyDescent="0.3">
      <c r="B22" s="161"/>
      <c r="C22" s="161"/>
      <c r="D22" s="156"/>
      <c r="E22" s="158"/>
      <c r="F22" s="156"/>
      <c r="G22" s="157"/>
      <c r="H22" s="156"/>
      <c r="I22" s="77">
        <v>95</v>
      </c>
      <c r="J22" s="50">
        <v>1484</v>
      </c>
      <c r="K22" s="49" t="s">
        <v>94</v>
      </c>
      <c r="L22" s="61">
        <v>7.2</v>
      </c>
      <c r="M22" s="67" t="s">
        <v>95</v>
      </c>
      <c r="N22" s="68">
        <f t="shared" si="0"/>
        <v>10684.800000000001</v>
      </c>
    </row>
    <row r="23" spans="2:16" ht="15.75" thickBot="1" x14ac:dyDescent="0.3">
      <c r="B23" s="161"/>
      <c r="C23" s="161"/>
      <c r="D23" s="156"/>
      <c r="E23" s="158"/>
      <c r="F23" s="156"/>
      <c r="G23" s="157"/>
      <c r="H23" s="156"/>
      <c r="I23" s="77">
        <v>112</v>
      </c>
      <c r="J23" s="50">
        <v>700</v>
      </c>
      <c r="K23" s="49" t="s">
        <v>97</v>
      </c>
      <c r="L23" s="61">
        <v>6.95</v>
      </c>
      <c r="M23" s="67" t="s">
        <v>96</v>
      </c>
      <c r="N23" s="68">
        <f t="shared" si="0"/>
        <v>4865</v>
      </c>
    </row>
    <row r="24" spans="2:16" ht="15.75" thickBot="1" x14ac:dyDescent="0.3">
      <c r="B24" s="161"/>
      <c r="C24" s="161"/>
      <c r="D24" s="156"/>
      <c r="E24" s="158" t="s">
        <v>17</v>
      </c>
      <c r="F24" s="156">
        <v>33909</v>
      </c>
      <c r="G24" s="157" t="s">
        <v>18</v>
      </c>
      <c r="H24" s="156">
        <v>8420</v>
      </c>
      <c r="I24" s="48">
        <v>92</v>
      </c>
      <c r="J24" s="48">
        <v>2005</v>
      </c>
      <c r="K24" s="49" t="s">
        <v>262</v>
      </c>
      <c r="L24" s="61">
        <v>8.9</v>
      </c>
      <c r="M24" s="78" t="s">
        <v>101</v>
      </c>
      <c r="N24" s="68">
        <f t="shared" si="0"/>
        <v>17844.5</v>
      </c>
    </row>
    <row r="25" spans="2:16" ht="15.75" thickBot="1" x14ac:dyDescent="0.3">
      <c r="B25" s="161"/>
      <c r="C25" s="161"/>
      <c r="D25" s="156"/>
      <c r="E25" s="158"/>
      <c r="F25" s="156"/>
      <c r="G25" s="157"/>
      <c r="H25" s="156"/>
      <c r="I25" s="48">
        <v>74</v>
      </c>
      <c r="J25" s="48">
        <v>1983</v>
      </c>
      <c r="K25" s="49" t="s">
        <v>102</v>
      </c>
      <c r="L25" s="61">
        <v>7.9</v>
      </c>
      <c r="M25" s="78" t="s">
        <v>103</v>
      </c>
      <c r="N25" s="68">
        <f t="shared" si="0"/>
        <v>15665.7</v>
      </c>
    </row>
    <row r="26" spans="2:16" ht="15.75" thickBot="1" x14ac:dyDescent="0.3">
      <c r="B26" s="161"/>
      <c r="C26" s="161"/>
      <c r="D26" s="156"/>
      <c r="E26" s="158"/>
      <c r="F26" s="156"/>
      <c r="G26" s="157"/>
      <c r="H26" s="156"/>
      <c r="I26" s="48">
        <v>96</v>
      </c>
      <c r="J26" s="48">
        <v>741</v>
      </c>
      <c r="K26" s="49" t="s">
        <v>105</v>
      </c>
      <c r="L26" s="61">
        <v>7.95</v>
      </c>
      <c r="M26" s="78" t="s">
        <v>104</v>
      </c>
      <c r="N26" s="68">
        <f t="shared" si="0"/>
        <v>5890.95</v>
      </c>
    </row>
    <row r="27" spans="2:16" ht="15.75" thickBot="1" x14ac:dyDescent="0.3">
      <c r="B27" s="161"/>
      <c r="C27" s="161"/>
      <c r="D27" s="156"/>
      <c r="E27" s="158"/>
      <c r="F27" s="156"/>
      <c r="G27" s="157">
        <v>80</v>
      </c>
      <c r="H27" s="156">
        <v>7812</v>
      </c>
      <c r="I27" s="48">
        <v>66</v>
      </c>
      <c r="J27" s="48">
        <v>4232</v>
      </c>
      <c r="K27" s="49" t="s">
        <v>263</v>
      </c>
      <c r="L27" s="61">
        <v>6.7</v>
      </c>
      <c r="M27" s="67" t="s">
        <v>106</v>
      </c>
      <c r="N27" s="68">
        <f t="shared" si="0"/>
        <v>28354.400000000001</v>
      </c>
    </row>
    <row r="28" spans="2:16" ht="15.75" thickBot="1" x14ac:dyDescent="0.3">
      <c r="B28" s="161"/>
      <c r="C28" s="161"/>
      <c r="D28" s="156"/>
      <c r="E28" s="158"/>
      <c r="F28" s="156"/>
      <c r="G28" s="157"/>
      <c r="H28" s="156"/>
      <c r="I28" s="48">
        <v>85</v>
      </c>
      <c r="J28" s="48">
        <v>1244</v>
      </c>
      <c r="K28" s="49" t="s">
        <v>264</v>
      </c>
      <c r="L28" s="61">
        <v>7.4</v>
      </c>
      <c r="M28" s="67" t="s">
        <v>106</v>
      </c>
      <c r="N28" s="68">
        <f t="shared" si="0"/>
        <v>9205.6</v>
      </c>
    </row>
    <row r="29" spans="2:16" ht="15.75" thickBot="1" x14ac:dyDescent="0.3">
      <c r="B29" s="161"/>
      <c r="C29" s="161"/>
      <c r="D29" s="156"/>
      <c r="E29" s="158"/>
      <c r="F29" s="156"/>
      <c r="G29" s="157"/>
      <c r="H29" s="156"/>
      <c r="I29" s="48">
        <v>55</v>
      </c>
      <c r="J29" s="48">
        <v>505</v>
      </c>
      <c r="K29" s="49" t="s">
        <v>265</v>
      </c>
      <c r="L29" s="61">
        <v>6.5</v>
      </c>
      <c r="M29" s="67" t="s">
        <v>107</v>
      </c>
      <c r="N29" s="68">
        <f t="shared" si="0"/>
        <v>3282.5</v>
      </c>
    </row>
    <row r="30" spans="2:16" ht="15.75" thickBot="1" x14ac:dyDescent="0.3">
      <c r="B30" s="161"/>
      <c r="C30" s="161"/>
      <c r="D30" s="156"/>
      <c r="E30" s="158"/>
      <c r="F30" s="156"/>
      <c r="G30" s="157" t="s">
        <v>19</v>
      </c>
      <c r="H30" s="156">
        <v>4649</v>
      </c>
      <c r="I30" s="48">
        <v>121</v>
      </c>
      <c r="J30" s="48">
        <v>732</v>
      </c>
      <c r="K30" s="49" t="s">
        <v>257</v>
      </c>
      <c r="L30" s="61">
        <v>10.4</v>
      </c>
      <c r="M30" s="67" t="s">
        <v>108</v>
      </c>
      <c r="N30" s="68">
        <f t="shared" si="0"/>
        <v>7612.8</v>
      </c>
    </row>
    <row r="31" spans="2:16" ht="15.75" thickBot="1" x14ac:dyDescent="0.3">
      <c r="B31" s="161"/>
      <c r="C31" s="161"/>
      <c r="D31" s="156"/>
      <c r="E31" s="158"/>
      <c r="F31" s="156"/>
      <c r="G31" s="157"/>
      <c r="H31" s="156"/>
      <c r="I31" s="48">
        <v>125</v>
      </c>
      <c r="J31" s="48">
        <v>644</v>
      </c>
      <c r="K31" s="49" t="s">
        <v>109</v>
      </c>
      <c r="L31" s="61">
        <v>10.5</v>
      </c>
      <c r="M31" s="67" t="s">
        <v>110</v>
      </c>
      <c r="N31" s="68">
        <f t="shared" si="0"/>
        <v>6762</v>
      </c>
      <c r="P31" s="34" t="s">
        <v>304</v>
      </c>
    </row>
    <row r="32" spans="2:16" ht="15.75" thickBot="1" x14ac:dyDescent="0.3">
      <c r="B32" s="161"/>
      <c r="C32" s="161"/>
      <c r="D32" s="156"/>
      <c r="E32" s="158"/>
      <c r="F32" s="156"/>
      <c r="G32" s="157"/>
      <c r="H32" s="156"/>
      <c r="I32" s="48">
        <v>110</v>
      </c>
      <c r="J32" s="48">
        <v>511</v>
      </c>
      <c r="K32" s="49" t="s">
        <v>111</v>
      </c>
      <c r="L32" s="61">
        <v>8.4499999999999993</v>
      </c>
      <c r="M32" s="67" t="s">
        <v>112</v>
      </c>
      <c r="N32" s="68">
        <f t="shared" si="0"/>
        <v>4317.95</v>
      </c>
      <c r="P32" s="40" t="s">
        <v>299</v>
      </c>
    </row>
    <row r="33" spans="2:16" ht="18.75" x14ac:dyDescent="0.3">
      <c r="B33" s="30"/>
      <c r="C33" s="28"/>
      <c r="D33" s="28"/>
      <c r="E33" s="30"/>
      <c r="F33" s="28"/>
      <c r="G33" s="30"/>
      <c r="H33" s="28"/>
      <c r="I33" s="4"/>
      <c r="J33" s="43">
        <f>SUM(J6:J32)</f>
        <v>42817</v>
      </c>
      <c r="K33" s="35"/>
      <c r="L33" s="36"/>
      <c r="M33" s="70"/>
      <c r="N33" s="71">
        <f>SUM(N6:N32)</f>
        <v>315830.5</v>
      </c>
      <c r="P33" s="39">
        <f>N33/J33</f>
        <v>7.3762874559170424</v>
      </c>
    </row>
    <row r="34" spans="2:16" x14ac:dyDescent="0.25">
      <c r="B34" s="29"/>
      <c r="C34" s="33"/>
      <c r="D34" s="27"/>
      <c r="E34" s="31"/>
      <c r="F34" s="27"/>
      <c r="G34" s="29"/>
      <c r="H34" s="27"/>
      <c r="I34" s="4"/>
      <c r="J34" s="6"/>
      <c r="K34" s="35"/>
      <c r="L34" s="36"/>
      <c r="M34" s="13"/>
      <c r="N34" s="37"/>
    </row>
    <row r="35" spans="2:16" ht="15.75" thickBot="1" x14ac:dyDescent="0.3">
      <c r="B35" s="29"/>
      <c r="C35" s="33"/>
      <c r="D35" s="27"/>
      <c r="E35" s="31"/>
      <c r="F35" s="27"/>
      <c r="G35" s="29"/>
      <c r="H35" s="27"/>
      <c r="I35" s="44"/>
      <c r="J35" s="45"/>
      <c r="K35" s="53"/>
      <c r="L35" s="20"/>
      <c r="M35" s="13"/>
      <c r="N35" s="66"/>
    </row>
    <row r="36" spans="2:16" ht="15.75" thickBot="1" x14ac:dyDescent="0.3">
      <c r="B36" s="154" t="s">
        <v>0</v>
      </c>
      <c r="C36" s="154" t="s">
        <v>3</v>
      </c>
      <c r="D36" s="154"/>
      <c r="E36" s="154" t="s">
        <v>1</v>
      </c>
      <c r="F36" s="154"/>
      <c r="G36" s="154" t="s">
        <v>2</v>
      </c>
      <c r="H36" s="154"/>
      <c r="I36" s="155" t="s">
        <v>11</v>
      </c>
      <c r="J36" s="155"/>
      <c r="K36" s="55" t="s">
        <v>70</v>
      </c>
      <c r="L36" s="162" t="s">
        <v>258</v>
      </c>
      <c r="M36" s="56" t="s">
        <v>266</v>
      </c>
      <c r="N36" s="163" t="s">
        <v>307</v>
      </c>
    </row>
    <row r="37" spans="2:16" ht="15.75" thickBot="1" x14ac:dyDescent="0.3">
      <c r="B37" s="154"/>
      <c r="C37" s="154"/>
      <c r="D37" s="154"/>
      <c r="E37" s="154"/>
      <c r="F37" s="154"/>
      <c r="G37" s="154"/>
      <c r="H37" s="154"/>
      <c r="I37" s="155"/>
      <c r="J37" s="155"/>
      <c r="K37" s="57"/>
      <c r="L37" s="162"/>
      <c r="M37" s="58"/>
      <c r="N37" s="163"/>
    </row>
    <row r="38" spans="2:16" ht="15.75" thickBot="1" x14ac:dyDescent="0.3">
      <c r="B38" s="154"/>
      <c r="C38" s="154"/>
      <c r="D38" s="154"/>
      <c r="E38" s="154"/>
      <c r="F38" s="154"/>
      <c r="G38" s="154"/>
      <c r="H38" s="154"/>
      <c r="I38" s="59" t="s">
        <v>301</v>
      </c>
      <c r="J38" s="59" t="s">
        <v>302</v>
      </c>
      <c r="K38" s="57"/>
      <c r="L38" s="162"/>
      <c r="M38" s="58"/>
      <c r="N38" s="163"/>
    </row>
    <row r="39" spans="2:16" ht="15.75" thickBot="1" x14ac:dyDescent="0.3">
      <c r="B39" s="161" t="s">
        <v>5</v>
      </c>
      <c r="C39" s="161" t="s">
        <v>7</v>
      </c>
      <c r="D39" s="156">
        <v>1095457</v>
      </c>
      <c r="E39" s="158" t="s">
        <v>9</v>
      </c>
      <c r="F39" s="156">
        <v>219567</v>
      </c>
      <c r="G39" s="157" t="s">
        <v>12</v>
      </c>
      <c r="H39" s="156">
        <v>78205</v>
      </c>
      <c r="I39" s="48">
        <v>103</v>
      </c>
      <c r="J39" s="48">
        <v>16827</v>
      </c>
      <c r="K39" s="49" t="s">
        <v>115</v>
      </c>
      <c r="L39" s="61">
        <v>5.4</v>
      </c>
      <c r="M39" s="67" t="s">
        <v>116</v>
      </c>
      <c r="N39" s="68">
        <f t="shared" si="0"/>
        <v>90865.8</v>
      </c>
    </row>
    <row r="40" spans="2:16" ht="15.75" thickBot="1" x14ac:dyDescent="0.3">
      <c r="B40" s="161"/>
      <c r="C40" s="161"/>
      <c r="D40" s="156"/>
      <c r="E40" s="158"/>
      <c r="F40" s="156"/>
      <c r="G40" s="157"/>
      <c r="H40" s="156"/>
      <c r="I40" s="48">
        <v>81</v>
      </c>
      <c r="J40" s="48">
        <v>13833</v>
      </c>
      <c r="K40" s="49" t="s">
        <v>113</v>
      </c>
      <c r="L40" s="61">
        <v>5.2</v>
      </c>
      <c r="M40" s="67" t="s">
        <v>114</v>
      </c>
      <c r="N40" s="68">
        <f t="shared" si="0"/>
        <v>71931.600000000006</v>
      </c>
    </row>
    <row r="41" spans="2:16" ht="15.75" thickBot="1" x14ac:dyDescent="0.3">
      <c r="B41" s="161"/>
      <c r="C41" s="161"/>
      <c r="D41" s="156"/>
      <c r="E41" s="158"/>
      <c r="F41" s="156"/>
      <c r="G41" s="157"/>
      <c r="H41" s="156"/>
      <c r="I41" s="48">
        <v>66</v>
      </c>
      <c r="J41" s="48">
        <v>11173</v>
      </c>
      <c r="K41" s="49" t="s">
        <v>117</v>
      </c>
      <c r="L41" s="61">
        <v>4.2</v>
      </c>
      <c r="M41" s="67" t="s">
        <v>118</v>
      </c>
      <c r="N41" s="68">
        <f t="shared" si="0"/>
        <v>46926.6</v>
      </c>
    </row>
    <row r="42" spans="2:16" ht="15.75" thickBot="1" x14ac:dyDescent="0.3">
      <c r="B42" s="161"/>
      <c r="C42" s="161"/>
      <c r="D42" s="156"/>
      <c r="E42" s="158"/>
      <c r="F42" s="156"/>
      <c r="G42" s="157" t="s">
        <v>10</v>
      </c>
      <c r="H42" s="156">
        <v>43592</v>
      </c>
      <c r="I42" s="48">
        <v>66</v>
      </c>
      <c r="J42" s="48">
        <v>12711</v>
      </c>
      <c r="K42" s="49" t="s">
        <v>119</v>
      </c>
      <c r="L42" s="61">
        <v>4.5999999999999996</v>
      </c>
      <c r="M42" s="67" t="s">
        <v>120</v>
      </c>
      <c r="N42" s="68">
        <f t="shared" si="0"/>
        <v>58470.6</v>
      </c>
    </row>
    <row r="43" spans="2:16" ht="15.75" thickBot="1" x14ac:dyDescent="0.3">
      <c r="B43" s="161"/>
      <c r="C43" s="161"/>
      <c r="D43" s="156"/>
      <c r="E43" s="158"/>
      <c r="F43" s="156"/>
      <c r="G43" s="157"/>
      <c r="H43" s="156"/>
      <c r="I43" s="48">
        <v>77</v>
      </c>
      <c r="J43" s="48">
        <v>9371</v>
      </c>
      <c r="K43" s="49" t="s">
        <v>121</v>
      </c>
      <c r="L43" s="61">
        <v>4.5</v>
      </c>
      <c r="M43" s="67" t="s">
        <v>122</v>
      </c>
      <c r="N43" s="68">
        <f t="shared" si="0"/>
        <v>42169.5</v>
      </c>
    </row>
    <row r="44" spans="2:16" ht="15.75" thickBot="1" x14ac:dyDescent="0.3">
      <c r="B44" s="161"/>
      <c r="C44" s="161"/>
      <c r="D44" s="156"/>
      <c r="E44" s="158"/>
      <c r="F44" s="156"/>
      <c r="G44" s="157"/>
      <c r="H44" s="156"/>
      <c r="I44" s="48">
        <v>81</v>
      </c>
      <c r="J44" s="48">
        <v>5747</v>
      </c>
      <c r="K44" s="49" t="s">
        <v>123</v>
      </c>
      <c r="L44" s="61">
        <v>5.0999999999999996</v>
      </c>
      <c r="M44" s="67" t="s">
        <v>124</v>
      </c>
      <c r="N44" s="68">
        <f t="shared" si="0"/>
        <v>29309.699999999997</v>
      </c>
    </row>
    <row r="45" spans="2:16" ht="15.75" thickBot="1" x14ac:dyDescent="0.3">
      <c r="B45" s="161"/>
      <c r="C45" s="161"/>
      <c r="D45" s="156"/>
      <c r="E45" s="158"/>
      <c r="F45" s="156"/>
      <c r="G45" s="157" t="s">
        <v>21</v>
      </c>
      <c r="H45" s="156">
        <v>17666</v>
      </c>
      <c r="I45" s="48">
        <v>77</v>
      </c>
      <c r="J45" s="48">
        <v>7218</v>
      </c>
      <c r="K45" s="49" t="s">
        <v>125</v>
      </c>
      <c r="L45" s="61">
        <v>5.0999999999999996</v>
      </c>
      <c r="M45" s="67" t="s">
        <v>126</v>
      </c>
      <c r="N45" s="68">
        <f t="shared" si="0"/>
        <v>36811.799999999996</v>
      </c>
    </row>
    <row r="46" spans="2:16" ht="15.75" thickBot="1" x14ac:dyDescent="0.3">
      <c r="B46" s="161"/>
      <c r="C46" s="161"/>
      <c r="D46" s="156"/>
      <c r="E46" s="158"/>
      <c r="F46" s="156"/>
      <c r="G46" s="157"/>
      <c r="H46" s="156"/>
      <c r="I46" s="48">
        <v>103</v>
      </c>
      <c r="J46" s="48">
        <v>5153</v>
      </c>
      <c r="K46" s="49" t="s">
        <v>127</v>
      </c>
      <c r="L46" s="61">
        <v>5.5</v>
      </c>
      <c r="M46" s="67" t="s">
        <v>128</v>
      </c>
      <c r="N46" s="68">
        <f t="shared" si="0"/>
        <v>28341.5</v>
      </c>
    </row>
    <row r="47" spans="2:16" ht="15.75" thickBot="1" x14ac:dyDescent="0.3">
      <c r="B47" s="161"/>
      <c r="C47" s="161"/>
      <c r="D47" s="156"/>
      <c r="E47" s="158"/>
      <c r="F47" s="156"/>
      <c r="G47" s="157"/>
      <c r="H47" s="156"/>
      <c r="I47" s="48">
        <v>74</v>
      </c>
      <c r="J47" s="48">
        <v>1915</v>
      </c>
      <c r="K47" s="49" t="s">
        <v>129</v>
      </c>
      <c r="L47" s="61">
        <v>5.9</v>
      </c>
      <c r="M47" s="67" t="s">
        <v>130</v>
      </c>
      <c r="N47" s="68">
        <f t="shared" si="0"/>
        <v>11298.5</v>
      </c>
    </row>
    <row r="48" spans="2:16" ht="15.75" thickBot="1" x14ac:dyDescent="0.3">
      <c r="B48" s="161"/>
      <c r="C48" s="161"/>
      <c r="D48" s="156"/>
      <c r="E48" s="158" t="s">
        <v>17</v>
      </c>
      <c r="F48" s="156">
        <v>123871</v>
      </c>
      <c r="G48" s="157" t="s">
        <v>19</v>
      </c>
      <c r="H48" s="156">
        <v>45941</v>
      </c>
      <c r="I48" s="48">
        <v>132</v>
      </c>
      <c r="J48" s="48">
        <v>7665</v>
      </c>
      <c r="K48" s="49" t="s">
        <v>143</v>
      </c>
      <c r="L48" s="61">
        <v>7.54</v>
      </c>
      <c r="M48" s="67" t="s">
        <v>144</v>
      </c>
      <c r="N48" s="68">
        <f t="shared" si="0"/>
        <v>57794.1</v>
      </c>
    </row>
    <row r="49" spans="2:16" ht="15.75" thickBot="1" x14ac:dyDescent="0.3">
      <c r="B49" s="161"/>
      <c r="C49" s="161"/>
      <c r="D49" s="156"/>
      <c r="E49" s="158"/>
      <c r="F49" s="156"/>
      <c r="G49" s="157"/>
      <c r="H49" s="156"/>
      <c r="I49" s="48">
        <v>103</v>
      </c>
      <c r="J49" s="48">
        <v>7284</v>
      </c>
      <c r="K49" s="49" t="s">
        <v>145</v>
      </c>
      <c r="L49" s="61">
        <v>6.3</v>
      </c>
      <c r="M49" s="67" t="s">
        <v>146</v>
      </c>
      <c r="N49" s="68">
        <f t="shared" si="0"/>
        <v>45889.2</v>
      </c>
    </row>
    <row r="50" spans="2:16" ht="15.75" thickBot="1" x14ac:dyDescent="0.3">
      <c r="B50" s="161"/>
      <c r="C50" s="161"/>
      <c r="D50" s="156"/>
      <c r="E50" s="158"/>
      <c r="F50" s="156"/>
      <c r="G50" s="157"/>
      <c r="H50" s="156"/>
      <c r="I50" s="48">
        <v>81</v>
      </c>
      <c r="J50" s="48">
        <v>4121</v>
      </c>
      <c r="K50" s="49" t="s">
        <v>147</v>
      </c>
      <c r="L50" s="61">
        <v>5.75</v>
      </c>
      <c r="M50" s="67" t="s">
        <v>148</v>
      </c>
      <c r="N50" s="68">
        <f t="shared" si="0"/>
        <v>23695.75</v>
      </c>
    </row>
    <row r="51" spans="2:16" ht="15.75" thickBot="1" x14ac:dyDescent="0.3">
      <c r="B51" s="161"/>
      <c r="C51" s="161"/>
      <c r="D51" s="156"/>
      <c r="E51" s="158"/>
      <c r="F51" s="156"/>
      <c r="G51" s="157" t="s">
        <v>18</v>
      </c>
      <c r="H51" s="156">
        <v>39682</v>
      </c>
      <c r="I51" s="48">
        <v>81</v>
      </c>
      <c r="J51" s="48">
        <v>7726</v>
      </c>
      <c r="K51" s="49" t="s">
        <v>141</v>
      </c>
      <c r="L51" s="61">
        <v>5.6</v>
      </c>
      <c r="M51" s="67" t="s">
        <v>142</v>
      </c>
      <c r="N51" s="68">
        <f t="shared" si="0"/>
        <v>43265.599999999999</v>
      </c>
    </row>
    <row r="52" spans="2:16" ht="15.75" thickBot="1" x14ac:dyDescent="0.3">
      <c r="B52" s="161"/>
      <c r="C52" s="161"/>
      <c r="D52" s="156"/>
      <c r="E52" s="158"/>
      <c r="F52" s="156"/>
      <c r="G52" s="157"/>
      <c r="H52" s="156"/>
      <c r="I52" s="48">
        <v>103</v>
      </c>
      <c r="J52" s="48">
        <v>5590</v>
      </c>
      <c r="K52" s="49" t="s">
        <v>137</v>
      </c>
      <c r="L52" s="61">
        <v>6.4</v>
      </c>
      <c r="M52" s="67" t="s">
        <v>138</v>
      </c>
      <c r="N52" s="68">
        <f t="shared" si="0"/>
        <v>35776</v>
      </c>
    </row>
    <row r="53" spans="2:16" ht="15.75" thickBot="1" x14ac:dyDescent="0.3">
      <c r="B53" s="161"/>
      <c r="C53" s="161"/>
      <c r="D53" s="156"/>
      <c r="E53" s="158"/>
      <c r="F53" s="156"/>
      <c r="G53" s="157"/>
      <c r="H53" s="156"/>
      <c r="I53" s="48">
        <v>96</v>
      </c>
      <c r="J53" s="48">
        <v>5033</v>
      </c>
      <c r="K53" s="49" t="s">
        <v>139</v>
      </c>
      <c r="L53" s="61">
        <v>6.3</v>
      </c>
      <c r="M53" s="67" t="s">
        <v>140</v>
      </c>
      <c r="N53" s="68">
        <f t="shared" si="0"/>
        <v>31707.899999999998</v>
      </c>
    </row>
    <row r="54" spans="2:16" ht="15.75" thickBot="1" x14ac:dyDescent="0.3">
      <c r="B54" s="161"/>
      <c r="C54" s="161"/>
      <c r="D54" s="156"/>
      <c r="E54" s="158"/>
      <c r="F54" s="156"/>
      <c r="G54" s="157" t="s">
        <v>22</v>
      </c>
      <c r="H54" s="156">
        <v>13335</v>
      </c>
      <c r="I54" s="48">
        <v>103</v>
      </c>
      <c r="J54" s="48">
        <v>4285</v>
      </c>
      <c r="K54" s="49" t="s">
        <v>135</v>
      </c>
      <c r="L54" s="61">
        <v>5.4</v>
      </c>
      <c r="M54" s="67" t="s">
        <v>136</v>
      </c>
      <c r="N54" s="68">
        <f t="shared" si="0"/>
        <v>23139</v>
      </c>
    </row>
    <row r="55" spans="2:16" ht="15.75" thickBot="1" x14ac:dyDescent="0.3">
      <c r="B55" s="161"/>
      <c r="C55" s="161"/>
      <c r="D55" s="156"/>
      <c r="E55" s="158"/>
      <c r="F55" s="156"/>
      <c r="G55" s="157"/>
      <c r="H55" s="156"/>
      <c r="I55" s="48">
        <v>77</v>
      </c>
      <c r="J55" s="48">
        <v>2345</v>
      </c>
      <c r="K55" s="49" t="s">
        <v>133</v>
      </c>
      <c r="L55" s="61">
        <v>4.33</v>
      </c>
      <c r="M55" s="67" t="s">
        <v>134</v>
      </c>
      <c r="N55" s="68">
        <f t="shared" si="0"/>
        <v>10153.85</v>
      </c>
    </row>
    <row r="56" spans="2:16" ht="15.75" thickBot="1" x14ac:dyDescent="0.3">
      <c r="B56" s="161"/>
      <c r="C56" s="161"/>
      <c r="D56" s="156"/>
      <c r="E56" s="158"/>
      <c r="F56" s="156"/>
      <c r="G56" s="157"/>
      <c r="H56" s="156"/>
      <c r="I56" s="48">
        <v>66</v>
      </c>
      <c r="J56" s="48">
        <v>2315</v>
      </c>
      <c r="K56" s="49" t="s">
        <v>132</v>
      </c>
      <c r="L56" s="61">
        <v>4.0999999999999996</v>
      </c>
      <c r="M56" s="67" t="s">
        <v>131</v>
      </c>
      <c r="N56" s="68">
        <f t="shared" si="0"/>
        <v>9491.5</v>
      </c>
    </row>
    <row r="57" spans="2:16" ht="15.75" thickBot="1" x14ac:dyDescent="0.3">
      <c r="B57" s="161"/>
      <c r="C57" s="161"/>
      <c r="D57" s="156"/>
      <c r="E57" s="158" t="s">
        <v>20</v>
      </c>
      <c r="F57" s="156">
        <v>114982</v>
      </c>
      <c r="G57" s="157" t="s">
        <v>23</v>
      </c>
      <c r="H57" s="156">
        <v>35070</v>
      </c>
      <c r="I57" s="48">
        <v>74</v>
      </c>
      <c r="J57" s="48">
        <v>16113</v>
      </c>
      <c r="K57" s="49" t="s">
        <v>149</v>
      </c>
      <c r="L57" s="61">
        <v>6.1</v>
      </c>
      <c r="M57" s="67" t="s">
        <v>150</v>
      </c>
      <c r="N57" s="68">
        <f t="shared" si="0"/>
        <v>98289.299999999988</v>
      </c>
    </row>
    <row r="58" spans="2:16" ht="15.75" thickBot="1" x14ac:dyDescent="0.3">
      <c r="B58" s="161"/>
      <c r="C58" s="161"/>
      <c r="D58" s="156"/>
      <c r="E58" s="158"/>
      <c r="F58" s="156"/>
      <c r="G58" s="157"/>
      <c r="H58" s="156"/>
      <c r="I58" s="48">
        <v>92</v>
      </c>
      <c r="J58" s="48">
        <v>6805</v>
      </c>
      <c r="K58" s="49" t="s">
        <v>153</v>
      </c>
      <c r="L58" s="61">
        <v>5.65</v>
      </c>
      <c r="M58" s="67" t="s">
        <v>154</v>
      </c>
      <c r="N58" s="68">
        <f t="shared" si="0"/>
        <v>38448.25</v>
      </c>
    </row>
    <row r="59" spans="2:16" ht="15.75" thickBot="1" x14ac:dyDescent="0.3">
      <c r="B59" s="161"/>
      <c r="C59" s="161"/>
      <c r="D59" s="156"/>
      <c r="E59" s="158"/>
      <c r="F59" s="156"/>
      <c r="G59" s="157"/>
      <c r="H59" s="156"/>
      <c r="I59" s="48">
        <v>88</v>
      </c>
      <c r="J59" s="48">
        <v>4149</v>
      </c>
      <c r="K59" s="49" t="s">
        <v>151</v>
      </c>
      <c r="L59" s="61">
        <v>6.65</v>
      </c>
      <c r="M59" s="67" t="s">
        <v>152</v>
      </c>
      <c r="N59" s="68">
        <f t="shared" si="0"/>
        <v>27590.850000000002</v>
      </c>
    </row>
    <row r="60" spans="2:16" ht="15.75" thickBot="1" x14ac:dyDescent="0.3">
      <c r="B60" s="161"/>
      <c r="C60" s="161"/>
      <c r="D60" s="156"/>
      <c r="E60" s="158"/>
      <c r="F60" s="156"/>
      <c r="G60" s="157" t="s">
        <v>24</v>
      </c>
      <c r="H60" s="156">
        <v>29427</v>
      </c>
      <c r="I60" s="48">
        <v>74</v>
      </c>
      <c r="J60" s="48">
        <v>9746</v>
      </c>
      <c r="K60" s="49" t="s">
        <v>155</v>
      </c>
      <c r="L60" s="61">
        <v>5.4</v>
      </c>
      <c r="M60" s="69" t="s">
        <v>156</v>
      </c>
      <c r="N60" s="68">
        <f t="shared" si="0"/>
        <v>52628.4</v>
      </c>
    </row>
    <row r="61" spans="2:16" ht="15.75" thickBot="1" x14ac:dyDescent="0.3">
      <c r="B61" s="161"/>
      <c r="C61" s="161"/>
      <c r="D61" s="156"/>
      <c r="E61" s="158"/>
      <c r="F61" s="156"/>
      <c r="G61" s="157"/>
      <c r="H61" s="156"/>
      <c r="I61" s="48">
        <v>60</v>
      </c>
      <c r="J61" s="48">
        <v>4320</v>
      </c>
      <c r="K61" s="49" t="s">
        <v>155</v>
      </c>
      <c r="L61" s="61">
        <v>5.4</v>
      </c>
      <c r="M61" s="69" t="s">
        <v>157</v>
      </c>
      <c r="N61" s="68">
        <f t="shared" si="0"/>
        <v>23328</v>
      </c>
    </row>
    <row r="62" spans="2:16" ht="15.75" thickBot="1" x14ac:dyDescent="0.3">
      <c r="B62" s="161"/>
      <c r="C62" s="161"/>
      <c r="D62" s="156"/>
      <c r="E62" s="158"/>
      <c r="F62" s="156"/>
      <c r="G62" s="157"/>
      <c r="H62" s="156"/>
      <c r="I62" s="48">
        <v>55</v>
      </c>
      <c r="J62" s="48">
        <v>3110</v>
      </c>
      <c r="K62" s="49" t="s">
        <v>158</v>
      </c>
      <c r="L62" s="61">
        <v>4.8</v>
      </c>
      <c r="M62" s="69" t="s">
        <v>159</v>
      </c>
      <c r="N62" s="68">
        <f t="shared" si="0"/>
        <v>14928</v>
      </c>
    </row>
    <row r="63" spans="2:16" ht="15.75" thickBot="1" x14ac:dyDescent="0.3">
      <c r="B63" s="161"/>
      <c r="C63" s="161"/>
      <c r="D63" s="156"/>
      <c r="E63" s="158"/>
      <c r="F63" s="156"/>
      <c r="G63" s="157" t="s">
        <v>25</v>
      </c>
      <c r="H63" s="156">
        <v>18483</v>
      </c>
      <c r="I63" s="48">
        <v>92</v>
      </c>
      <c r="J63" s="48">
        <v>6344</v>
      </c>
      <c r="K63" s="49" t="s">
        <v>162</v>
      </c>
      <c r="L63" s="61">
        <v>6.55</v>
      </c>
      <c r="M63" s="67" t="s">
        <v>163</v>
      </c>
      <c r="N63" s="68">
        <f t="shared" si="0"/>
        <v>41553.199999999997</v>
      </c>
    </row>
    <row r="64" spans="2:16" ht="15.75" thickBot="1" x14ac:dyDescent="0.3">
      <c r="B64" s="161"/>
      <c r="C64" s="161"/>
      <c r="D64" s="156"/>
      <c r="E64" s="158"/>
      <c r="F64" s="156"/>
      <c r="G64" s="157"/>
      <c r="H64" s="156"/>
      <c r="I64" s="48">
        <v>74</v>
      </c>
      <c r="J64" s="48">
        <v>4376</v>
      </c>
      <c r="K64" s="49" t="s">
        <v>160</v>
      </c>
      <c r="L64" s="61">
        <v>5.9</v>
      </c>
      <c r="M64" s="67" t="s">
        <v>161</v>
      </c>
      <c r="N64" s="68">
        <f t="shared" si="0"/>
        <v>25818.400000000001</v>
      </c>
      <c r="P64" s="34" t="s">
        <v>305</v>
      </c>
    </row>
    <row r="65" spans="2:16" ht="15.75" thickBot="1" x14ac:dyDescent="0.3">
      <c r="B65" s="161"/>
      <c r="C65" s="161"/>
      <c r="D65" s="156"/>
      <c r="E65" s="158"/>
      <c r="F65" s="156"/>
      <c r="G65" s="157"/>
      <c r="H65" s="156"/>
      <c r="I65" s="48">
        <v>110</v>
      </c>
      <c r="J65" s="48">
        <v>3927</v>
      </c>
      <c r="K65" s="49" t="s">
        <v>164</v>
      </c>
      <c r="L65" s="61">
        <v>7.9</v>
      </c>
      <c r="M65" s="67" t="s">
        <v>165</v>
      </c>
      <c r="N65" s="68">
        <f t="shared" si="0"/>
        <v>31023.300000000003</v>
      </c>
      <c r="P65" s="41" t="s">
        <v>300</v>
      </c>
    </row>
    <row r="66" spans="2:16" ht="18.75" x14ac:dyDescent="0.3">
      <c r="B66" s="29"/>
      <c r="C66" s="31"/>
      <c r="D66" s="27"/>
      <c r="E66" s="31"/>
      <c r="F66" s="27"/>
      <c r="G66" s="29"/>
      <c r="H66" s="27"/>
      <c r="I66" s="4"/>
      <c r="J66" s="43">
        <f>SUM(J39:J65)</f>
        <v>189202</v>
      </c>
      <c r="K66" s="35"/>
      <c r="L66" s="36"/>
      <c r="M66" s="13"/>
      <c r="N66" s="38">
        <f>SUM(N39:N65)</f>
        <v>1050646.2</v>
      </c>
      <c r="P66" s="39">
        <f>N66/J66</f>
        <v>5.5530396084607982</v>
      </c>
    </row>
    <row r="67" spans="2:16" x14ac:dyDescent="0.25">
      <c r="B67" s="29"/>
      <c r="C67" s="31"/>
      <c r="D67" s="27"/>
      <c r="E67" s="31"/>
      <c r="F67" s="27"/>
      <c r="G67" s="29"/>
      <c r="H67" s="27"/>
      <c r="I67" s="9"/>
      <c r="J67" s="2"/>
      <c r="K67" s="12"/>
      <c r="L67" s="18"/>
      <c r="M67" s="13"/>
    </row>
    <row r="68" spans="2:16" ht="15.75" thickBot="1" x14ac:dyDescent="0.3">
      <c r="B68" s="29"/>
      <c r="C68" s="31"/>
      <c r="D68" s="27"/>
      <c r="E68" s="31"/>
      <c r="F68" s="27"/>
      <c r="G68" s="29"/>
      <c r="H68" s="27"/>
      <c r="I68" s="44"/>
      <c r="J68" s="45"/>
      <c r="K68" s="53"/>
      <c r="L68" s="20"/>
      <c r="M68" s="13"/>
    </row>
    <row r="69" spans="2:16" ht="15.75" thickBot="1" x14ac:dyDescent="0.3">
      <c r="B69" s="154" t="s">
        <v>0</v>
      </c>
      <c r="C69" s="154" t="s">
        <v>3</v>
      </c>
      <c r="D69" s="154"/>
      <c r="E69" s="154" t="s">
        <v>1</v>
      </c>
      <c r="F69" s="154"/>
      <c r="G69" s="154" t="s">
        <v>2</v>
      </c>
      <c r="H69" s="154"/>
      <c r="I69" s="155" t="s">
        <v>11</v>
      </c>
      <c r="J69" s="155"/>
      <c r="K69" s="55" t="s">
        <v>70</v>
      </c>
      <c r="L69" s="164" t="s">
        <v>313</v>
      </c>
      <c r="M69" s="56" t="s">
        <v>266</v>
      </c>
      <c r="N69" s="163" t="s">
        <v>308</v>
      </c>
    </row>
    <row r="70" spans="2:16" ht="15.75" thickBot="1" x14ac:dyDescent="0.3">
      <c r="B70" s="154"/>
      <c r="C70" s="154"/>
      <c r="D70" s="154"/>
      <c r="E70" s="154"/>
      <c r="F70" s="154"/>
      <c r="G70" s="154"/>
      <c r="H70" s="154"/>
      <c r="I70" s="155"/>
      <c r="J70" s="155"/>
      <c r="K70" s="57"/>
      <c r="L70" s="164"/>
      <c r="M70" s="58"/>
      <c r="N70" s="163"/>
    </row>
    <row r="71" spans="2:16" ht="46.5" customHeight="1" thickBot="1" x14ac:dyDescent="0.3">
      <c r="B71" s="154"/>
      <c r="C71" s="154"/>
      <c r="D71" s="154"/>
      <c r="E71" s="154"/>
      <c r="F71" s="154"/>
      <c r="G71" s="154"/>
      <c r="H71" s="154"/>
      <c r="I71" s="59" t="s">
        <v>301</v>
      </c>
      <c r="J71" s="59" t="s">
        <v>302</v>
      </c>
      <c r="K71" s="57"/>
      <c r="L71" s="164"/>
      <c r="M71" s="58"/>
      <c r="N71" s="163"/>
    </row>
    <row r="72" spans="2:16" ht="15.75" thickBot="1" x14ac:dyDescent="0.3">
      <c r="B72" s="161" t="s">
        <v>5</v>
      </c>
      <c r="C72" s="161" t="s">
        <v>26</v>
      </c>
      <c r="D72" s="156">
        <v>4841</v>
      </c>
      <c r="E72" s="158" t="s">
        <v>27</v>
      </c>
      <c r="F72" s="156">
        <v>1280</v>
      </c>
      <c r="G72" s="157" t="s">
        <v>29</v>
      </c>
      <c r="H72" s="156">
        <v>572</v>
      </c>
      <c r="I72" s="48">
        <v>80</v>
      </c>
      <c r="J72" s="48">
        <v>484</v>
      </c>
      <c r="K72" s="60" t="s">
        <v>225</v>
      </c>
      <c r="L72" s="61">
        <v>15</v>
      </c>
      <c r="M72" s="62"/>
      <c r="N72" s="63">
        <f>L72*J72</f>
        <v>7260</v>
      </c>
    </row>
    <row r="73" spans="2:16" ht="15.75" thickBot="1" x14ac:dyDescent="0.3">
      <c r="B73" s="161"/>
      <c r="C73" s="161"/>
      <c r="D73" s="156"/>
      <c r="E73" s="158"/>
      <c r="F73" s="156"/>
      <c r="G73" s="157"/>
      <c r="H73" s="156"/>
      <c r="I73" s="48">
        <v>79</v>
      </c>
      <c r="J73" s="48">
        <v>31</v>
      </c>
      <c r="K73" s="49"/>
      <c r="L73" s="61">
        <v>15</v>
      </c>
      <c r="M73" s="62"/>
      <c r="N73" s="63">
        <f t="shared" ref="N73:N97" si="1">L73*J73</f>
        <v>465</v>
      </c>
    </row>
    <row r="74" spans="2:16" ht="15.75" thickBot="1" x14ac:dyDescent="0.3">
      <c r="B74" s="161"/>
      <c r="C74" s="161"/>
      <c r="D74" s="156"/>
      <c r="E74" s="158"/>
      <c r="F74" s="156"/>
      <c r="G74" s="157"/>
      <c r="H74" s="156"/>
      <c r="I74" s="48">
        <v>110</v>
      </c>
      <c r="J74" s="48">
        <v>23</v>
      </c>
      <c r="K74" s="49"/>
      <c r="L74" s="61">
        <v>15</v>
      </c>
      <c r="M74" s="62"/>
      <c r="N74" s="63">
        <f t="shared" si="1"/>
        <v>345</v>
      </c>
    </row>
    <row r="75" spans="2:16" ht="15.75" thickBot="1" x14ac:dyDescent="0.3">
      <c r="B75" s="161"/>
      <c r="C75" s="161"/>
      <c r="D75" s="156"/>
      <c r="E75" s="158"/>
      <c r="F75" s="156"/>
      <c r="G75" s="157" t="s">
        <v>30</v>
      </c>
      <c r="H75" s="156">
        <v>317</v>
      </c>
      <c r="I75" s="48">
        <v>110</v>
      </c>
      <c r="J75" s="48">
        <v>193</v>
      </c>
      <c r="K75" s="49" t="s">
        <v>226</v>
      </c>
      <c r="L75" s="61">
        <v>20.6</v>
      </c>
      <c r="M75" s="62"/>
      <c r="N75" s="63">
        <f t="shared" si="1"/>
        <v>3975.8</v>
      </c>
    </row>
    <row r="76" spans="2:16" ht="15.75" thickBot="1" x14ac:dyDescent="0.3">
      <c r="B76" s="161"/>
      <c r="C76" s="161"/>
      <c r="D76" s="156"/>
      <c r="E76" s="158"/>
      <c r="F76" s="156"/>
      <c r="G76" s="157"/>
      <c r="H76" s="156"/>
      <c r="I76" s="48">
        <v>90</v>
      </c>
      <c r="J76" s="48">
        <v>112</v>
      </c>
      <c r="K76" s="49" t="s">
        <v>227</v>
      </c>
      <c r="L76" s="61">
        <v>17.8</v>
      </c>
      <c r="M76" s="62"/>
      <c r="N76" s="63">
        <f t="shared" si="1"/>
        <v>1993.6000000000001</v>
      </c>
    </row>
    <row r="77" spans="2:16" ht="15.75" thickBot="1" x14ac:dyDescent="0.3">
      <c r="B77" s="161"/>
      <c r="C77" s="161"/>
      <c r="D77" s="156"/>
      <c r="E77" s="158"/>
      <c r="F77" s="156"/>
      <c r="G77" s="157"/>
      <c r="H77" s="156"/>
      <c r="I77" s="48">
        <v>85</v>
      </c>
      <c r="J77" s="48">
        <v>7</v>
      </c>
      <c r="K77" s="64" t="s">
        <v>228</v>
      </c>
      <c r="L77" s="61">
        <v>16.600000000000001</v>
      </c>
      <c r="M77" s="62"/>
      <c r="N77" s="63">
        <f t="shared" si="1"/>
        <v>116.20000000000002</v>
      </c>
    </row>
    <row r="78" spans="2:16" ht="15.75" thickBot="1" x14ac:dyDescent="0.3">
      <c r="B78" s="161"/>
      <c r="C78" s="161"/>
      <c r="D78" s="156"/>
      <c r="E78" s="158"/>
      <c r="F78" s="156"/>
      <c r="G78" s="157" t="s">
        <v>31</v>
      </c>
      <c r="H78" s="156">
        <v>192</v>
      </c>
      <c r="I78" s="50">
        <v>80</v>
      </c>
      <c r="J78" s="50">
        <v>191</v>
      </c>
      <c r="K78" s="60" t="s">
        <v>225</v>
      </c>
      <c r="L78" s="61">
        <v>15</v>
      </c>
      <c r="M78" s="62"/>
      <c r="N78" s="63">
        <f t="shared" si="1"/>
        <v>2865</v>
      </c>
    </row>
    <row r="79" spans="2:16" ht="15.75" thickBot="1" x14ac:dyDescent="0.3">
      <c r="B79" s="161"/>
      <c r="C79" s="161"/>
      <c r="D79" s="156"/>
      <c r="E79" s="158"/>
      <c r="F79" s="156"/>
      <c r="G79" s="157"/>
      <c r="H79" s="156"/>
      <c r="I79" s="50">
        <v>82</v>
      </c>
      <c r="J79" s="50">
        <v>1</v>
      </c>
      <c r="K79" s="49"/>
      <c r="L79" s="61">
        <v>15</v>
      </c>
      <c r="M79" s="62"/>
      <c r="N79" s="63">
        <f t="shared" si="1"/>
        <v>15</v>
      </c>
    </row>
    <row r="80" spans="2:16" ht="15.75" thickBot="1" x14ac:dyDescent="0.3">
      <c r="B80" s="161"/>
      <c r="C80" s="161"/>
      <c r="D80" s="156"/>
      <c r="E80" s="158" t="s">
        <v>9</v>
      </c>
      <c r="F80" s="156">
        <v>809</v>
      </c>
      <c r="G80" s="157" t="s">
        <v>33</v>
      </c>
      <c r="H80" s="156">
        <v>470</v>
      </c>
      <c r="I80" s="48">
        <v>61</v>
      </c>
      <c r="J80" s="48">
        <v>392</v>
      </c>
      <c r="K80" s="60" t="s">
        <v>229</v>
      </c>
      <c r="L80" s="61">
        <v>13.882</v>
      </c>
      <c r="M80" s="62"/>
      <c r="N80" s="63">
        <f t="shared" si="1"/>
        <v>5441.7439999999997</v>
      </c>
    </row>
    <row r="81" spans="2:16" ht="15.75" thickBot="1" x14ac:dyDescent="0.3">
      <c r="B81" s="161"/>
      <c r="C81" s="161"/>
      <c r="D81" s="156"/>
      <c r="E81" s="158"/>
      <c r="F81" s="156"/>
      <c r="G81" s="157"/>
      <c r="H81" s="156"/>
      <c r="I81" s="48">
        <v>60</v>
      </c>
      <c r="J81" s="48">
        <v>40</v>
      </c>
      <c r="K81" s="60" t="s">
        <v>230</v>
      </c>
      <c r="L81" s="61">
        <v>13.563000000000001</v>
      </c>
      <c r="M81" s="62"/>
      <c r="N81" s="63">
        <f t="shared" si="1"/>
        <v>542.52</v>
      </c>
    </row>
    <row r="82" spans="2:16" ht="15.75" thickBot="1" x14ac:dyDescent="0.3">
      <c r="B82" s="161"/>
      <c r="C82" s="161"/>
      <c r="D82" s="156"/>
      <c r="E82" s="158"/>
      <c r="F82" s="156"/>
      <c r="G82" s="157"/>
      <c r="H82" s="156"/>
      <c r="I82" s="48">
        <v>66</v>
      </c>
      <c r="J82" s="48">
        <v>1</v>
      </c>
      <c r="K82" s="60" t="s">
        <v>231</v>
      </c>
      <c r="L82" s="61">
        <v>12.2</v>
      </c>
      <c r="M82" s="62"/>
      <c r="N82" s="63">
        <f t="shared" si="1"/>
        <v>12.2</v>
      </c>
    </row>
    <row r="83" spans="2:16" ht="15.75" thickBot="1" x14ac:dyDescent="0.3">
      <c r="B83" s="161"/>
      <c r="C83" s="161"/>
      <c r="D83" s="156"/>
      <c r="E83" s="158"/>
      <c r="F83" s="156"/>
      <c r="G83" s="157" t="s">
        <v>34</v>
      </c>
      <c r="H83" s="156">
        <v>152</v>
      </c>
      <c r="I83" s="48">
        <v>150</v>
      </c>
      <c r="J83" s="48">
        <v>101</v>
      </c>
      <c r="K83" s="65" t="s">
        <v>232</v>
      </c>
      <c r="L83" s="61">
        <v>16.149999999999999</v>
      </c>
      <c r="M83" s="62"/>
      <c r="N83" s="63">
        <f t="shared" si="1"/>
        <v>1631.1499999999999</v>
      </c>
    </row>
    <row r="84" spans="2:16" ht="15.75" thickBot="1" x14ac:dyDescent="0.3">
      <c r="B84" s="161"/>
      <c r="C84" s="161"/>
      <c r="D84" s="156"/>
      <c r="E84" s="158"/>
      <c r="F84" s="156"/>
      <c r="G84" s="157"/>
      <c r="H84" s="156"/>
      <c r="I84" s="48">
        <v>110</v>
      </c>
      <c r="J84" s="48">
        <v>37</v>
      </c>
      <c r="K84" s="65" t="s">
        <v>233</v>
      </c>
      <c r="L84" s="61">
        <v>15.03</v>
      </c>
      <c r="M84" s="62"/>
      <c r="N84" s="63">
        <f t="shared" si="1"/>
        <v>556.11</v>
      </c>
    </row>
    <row r="85" spans="2:16" ht="15.75" thickBot="1" x14ac:dyDescent="0.3">
      <c r="B85" s="161"/>
      <c r="C85" s="161"/>
      <c r="D85" s="156"/>
      <c r="E85" s="158"/>
      <c r="F85" s="156"/>
      <c r="G85" s="157"/>
      <c r="H85" s="156"/>
      <c r="I85" s="48">
        <v>107</v>
      </c>
      <c r="J85" s="48">
        <v>8</v>
      </c>
      <c r="K85" s="65" t="s">
        <v>234</v>
      </c>
      <c r="L85" s="61">
        <v>13.8</v>
      </c>
      <c r="M85" s="62"/>
      <c r="N85" s="63">
        <f t="shared" si="1"/>
        <v>110.4</v>
      </c>
    </row>
    <row r="86" spans="2:16" ht="15.75" thickBot="1" x14ac:dyDescent="0.3">
      <c r="B86" s="161"/>
      <c r="C86" s="161"/>
      <c r="D86" s="156"/>
      <c r="E86" s="158"/>
      <c r="F86" s="156"/>
      <c r="G86" s="157" t="s">
        <v>10</v>
      </c>
      <c r="H86" s="156">
        <v>142</v>
      </c>
      <c r="I86" s="48">
        <v>100</v>
      </c>
      <c r="J86" s="48">
        <v>95</v>
      </c>
      <c r="K86" s="60" t="s">
        <v>235</v>
      </c>
      <c r="L86" s="61">
        <v>14.420999999999999</v>
      </c>
      <c r="M86" s="62"/>
      <c r="N86" s="63">
        <f t="shared" si="1"/>
        <v>1369.9949999999999</v>
      </c>
    </row>
    <row r="87" spans="2:16" ht="15.75" thickBot="1" x14ac:dyDescent="0.3">
      <c r="B87" s="161"/>
      <c r="C87" s="161"/>
      <c r="D87" s="156"/>
      <c r="E87" s="158"/>
      <c r="F87" s="156"/>
      <c r="G87" s="157"/>
      <c r="H87" s="156"/>
      <c r="I87" s="48">
        <v>85</v>
      </c>
      <c r="J87" s="48">
        <v>35</v>
      </c>
      <c r="K87" s="60" t="s">
        <v>236</v>
      </c>
      <c r="L87" s="61">
        <v>14.055</v>
      </c>
      <c r="M87" s="62"/>
      <c r="N87" s="63">
        <f t="shared" si="1"/>
        <v>491.92500000000001</v>
      </c>
    </row>
    <row r="88" spans="2:16" ht="15.75" thickBot="1" x14ac:dyDescent="0.3">
      <c r="B88" s="161"/>
      <c r="C88" s="161"/>
      <c r="D88" s="156"/>
      <c r="E88" s="158"/>
      <c r="F88" s="156"/>
      <c r="G88" s="157"/>
      <c r="H88" s="156"/>
      <c r="I88" s="48">
        <v>80</v>
      </c>
      <c r="J88" s="48">
        <v>2</v>
      </c>
      <c r="K88" s="60" t="s">
        <v>237</v>
      </c>
      <c r="L88" s="61">
        <v>15.38</v>
      </c>
      <c r="M88" s="62"/>
      <c r="N88" s="63">
        <f t="shared" si="1"/>
        <v>30.76</v>
      </c>
    </row>
    <row r="89" spans="2:16" ht="15.75" thickBot="1" x14ac:dyDescent="0.3">
      <c r="B89" s="161"/>
      <c r="C89" s="161"/>
      <c r="D89" s="156"/>
      <c r="E89" s="158" t="s">
        <v>28</v>
      </c>
      <c r="F89" s="156">
        <v>643</v>
      </c>
      <c r="G89" s="157" t="s">
        <v>35</v>
      </c>
      <c r="H89" s="156">
        <v>280</v>
      </c>
      <c r="I89" s="50">
        <v>211</v>
      </c>
      <c r="J89" s="50">
        <v>44</v>
      </c>
      <c r="K89" s="49" t="s">
        <v>238</v>
      </c>
      <c r="L89" s="61">
        <v>16.600000000000001</v>
      </c>
      <c r="M89" s="62"/>
      <c r="N89" s="63">
        <f t="shared" si="1"/>
        <v>730.40000000000009</v>
      </c>
    </row>
    <row r="90" spans="2:16" ht="15.75" thickBot="1" x14ac:dyDescent="0.3">
      <c r="B90" s="161"/>
      <c r="C90" s="161"/>
      <c r="D90" s="156"/>
      <c r="E90" s="158"/>
      <c r="F90" s="156"/>
      <c r="G90" s="157"/>
      <c r="H90" s="156"/>
      <c r="I90" s="50">
        <v>153</v>
      </c>
      <c r="J90" s="50">
        <v>44</v>
      </c>
      <c r="K90" s="60" t="s">
        <v>239</v>
      </c>
      <c r="L90" s="61">
        <v>15.45</v>
      </c>
      <c r="M90" s="62"/>
      <c r="N90" s="63">
        <f t="shared" si="1"/>
        <v>679.8</v>
      </c>
    </row>
    <row r="91" spans="2:16" ht="15.75" thickBot="1" x14ac:dyDescent="0.3">
      <c r="B91" s="161"/>
      <c r="C91" s="161"/>
      <c r="D91" s="156"/>
      <c r="E91" s="158"/>
      <c r="F91" s="156"/>
      <c r="G91" s="157"/>
      <c r="H91" s="156"/>
      <c r="I91" s="50">
        <v>258</v>
      </c>
      <c r="J91" s="50">
        <v>24</v>
      </c>
      <c r="K91" s="49" t="s">
        <v>240</v>
      </c>
      <c r="L91" s="61">
        <v>14</v>
      </c>
      <c r="M91" s="62"/>
      <c r="N91" s="63">
        <f t="shared" si="1"/>
        <v>336</v>
      </c>
    </row>
    <row r="92" spans="2:16" ht="15.75" thickBot="1" x14ac:dyDescent="0.3">
      <c r="B92" s="161"/>
      <c r="C92" s="161"/>
      <c r="D92" s="156"/>
      <c r="E92" s="158"/>
      <c r="F92" s="156"/>
      <c r="G92" s="157" t="s">
        <v>36</v>
      </c>
      <c r="H92" s="156">
        <v>252</v>
      </c>
      <c r="I92" s="48">
        <v>270</v>
      </c>
      <c r="J92" s="48">
        <v>29</v>
      </c>
      <c r="K92" s="60" t="s">
        <v>241</v>
      </c>
      <c r="L92" s="61">
        <v>21.4</v>
      </c>
      <c r="M92" s="62"/>
      <c r="N92" s="63">
        <f t="shared" si="1"/>
        <v>620.59999999999991</v>
      </c>
    </row>
    <row r="93" spans="2:16" ht="15.75" thickBot="1" x14ac:dyDescent="0.3">
      <c r="B93" s="161"/>
      <c r="C93" s="161"/>
      <c r="D93" s="156"/>
      <c r="E93" s="158"/>
      <c r="F93" s="156"/>
      <c r="G93" s="157"/>
      <c r="H93" s="156"/>
      <c r="I93" s="48">
        <v>386</v>
      </c>
      <c r="J93" s="48">
        <v>26</v>
      </c>
      <c r="K93" s="60">
        <v>200</v>
      </c>
      <c r="L93" s="61">
        <v>20</v>
      </c>
      <c r="M93" s="62"/>
      <c r="N93" s="63">
        <f t="shared" si="1"/>
        <v>520</v>
      </c>
    </row>
    <row r="94" spans="2:16" ht="15.75" thickBot="1" x14ac:dyDescent="0.3">
      <c r="B94" s="161"/>
      <c r="C94" s="161"/>
      <c r="D94" s="156"/>
      <c r="E94" s="158"/>
      <c r="F94" s="156"/>
      <c r="G94" s="157"/>
      <c r="H94" s="156"/>
      <c r="I94" s="48">
        <v>280</v>
      </c>
      <c r="J94" s="48">
        <v>18</v>
      </c>
      <c r="K94" s="60">
        <v>181</v>
      </c>
      <c r="L94" s="61">
        <v>18.100000000000001</v>
      </c>
      <c r="M94" s="62"/>
      <c r="N94" s="63">
        <f t="shared" si="1"/>
        <v>325.8</v>
      </c>
    </row>
    <row r="95" spans="2:16" ht="15.75" thickBot="1" x14ac:dyDescent="0.3">
      <c r="B95" s="161"/>
      <c r="C95" s="161"/>
      <c r="D95" s="156"/>
      <c r="E95" s="158"/>
      <c r="F95" s="156"/>
      <c r="G95" s="157" t="s">
        <v>37</v>
      </c>
      <c r="H95" s="156">
        <v>81</v>
      </c>
      <c r="I95" s="48">
        <v>386</v>
      </c>
      <c r="J95" s="48">
        <v>15</v>
      </c>
      <c r="K95" s="60" t="s">
        <v>242</v>
      </c>
      <c r="L95" s="61">
        <v>22.05</v>
      </c>
      <c r="M95" s="62"/>
      <c r="N95" s="63">
        <f t="shared" si="1"/>
        <v>330.75</v>
      </c>
    </row>
    <row r="96" spans="2:16" ht="15.75" thickBot="1" x14ac:dyDescent="0.3">
      <c r="B96" s="161"/>
      <c r="C96" s="161"/>
      <c r="D96" s="156"/>
      <c r="E96" s="158"/>
      <c r="F96" s="156"/>
      <c r="G96" s="157"/>
      <c r="H96" s="156"/>
      <c r="I96" s="48">
        <v>568</v>
      </c>
      <c r="J96" s="48">
        <v>6</v>
      </c>
      <c r="K96" s="60">
        <v>217</v>
      </c>
      <c r="L96" s="61">
        <v>21.7</v>
      </c>
      <c r="M96" s="62"/>
      <c r="N96" s="63">
        <f t="shared" si="1"/>
        <v>130.19999999999999</v>
      </c>
      <c r="P96" s="34" t="s">
        <v>306</v>
      </c>
    </row>
    <row r="97" spans="2:16" ht="15.75" thickBot="1" x14ac:dyDescent="0.3">
      <c r="B97" s="161"/>
      <c r="C97" s="161"/>
      <c r="D97" s="156"/>
      <c r="E97" s="158"/>
      <c r="F97" s="156"/>
      <c r="G97" s="157"/>
      <c r="H97" s="156"/>
      <c r="I97" s="48">
        <v>87</v>
      </c>
      <c r="J97" s="48">
        <v>6</v>
      </c>
      <c r="K97" s="60">
        <v>208</v>
      </c>
      <c r="L97" s="61">
        <v>20.8</v>
      </c>
      <c r="M97" s="62"/>
      <c r="N97" s="63">
        <f t="shared" si="1"/>
        <v>124.80000000000001</v>
      </c>
      <c r="P97" s="84" t="s">
        <v>303</v>
      </c>
    </row>
    <row r="98" spans="2:16" ht="18.75" x14ac:dyDescent="0.3">
      <c r="B98" s="29"/>
      <c r="C98" s="31"/>
      <c r="D98" s="27"/>
      <c r="E98" s="32"/>
      <c r="F98" s="27"/>
      <c r="G98" s="29"/>
      <c r="H98" s="27"/>
      <c r="I98" s="4"/>
      <c r="J98" s="43">
        <f>SUM(J72:J97)</f>
        <v>1965</v>
      </c>
      <c r="K98" s="54"/>
      <c r="L98" s="36"/>
      <c r="N98" s="42">
        <f>SUM(N72:N97)</f>
        <v>31020.753999999997</v>
      </c>
      <c r="P98" s="39">
        <f>N98/J98</f>
        <v>15.786643256997454</v>
      </c>
    </row>
    <row r="99" spans="2:16" x14ac:dyDescent="0.25">
      <c r="B99" s="29"/>
      <c r="C99" s="31"/>
      <c r="D99" s="27"/>
      <c r="E99" s="32"/>
      <c r="F99" s="27"/>
      <c r="G99" s="29"/>
      <c r="H99" s="27"/>
      <c r="I99" s="9"/>
      <c r="J99" s="2"/>
      <c r="K99" s="16"/>
      <c r="L99" s="18"/>
    </row>
    <row r="100" spans="2:16" x14ac:dyDescent="0.25">
      <c r="B100" s="29"/>
      <c r="C100" s="31"/>
      <c r="D100" s="27"/>
      <c r="E100" s="32"/>
      <c r="F100" s="27"/>
      <c r="G100" s="29"/>
      <c r="H100" s="27"/>
      <c r="I100" s="9"/>
      <c r="J100" s="2"/>
      <c r="K100" s="16"/>
      <c r="L100" s="18"/>
    </row>
    <row r="101" spans="2:16" x14ac:dyDescent="0.25">
      <c r="B101" s="29"/>
      <c r="C101" s="31"/>
      <c r="D101" s="27"/>
      <c r="E101" s="32"/>
      <c r="F101" s="27"/>
      <c r="G101" s="29"/>
      <c r="H101" s="27"/>
      <c r="I101" s="9"/>
      <c r="J101" s="2"/>
      <c r="K101" s="16"/>
      <c r="L101" s="18"/>
    </row>
    <row r="102" spans="2:16" x14ac:dyDescent="0.25">
      <c r="B102" s="29"/>
      <c r="C102" s="31"/>
      <c r="D102" s="27"/>
      <c r="E102" s="32"/>
      <c r="F102" s="27"/>
      <c r="G102" s="29"/>
      <c r="H102" s="27"/>
      <c r="I102" s="9"/>
      <c r="J102" s="2"/>
      <c r="K102" s="16"/>
      <c r="L102" s="18"/>
    </row>
    <row r="103" spans="2:16" x14ac:dyDescent="0.25">
      <c r="B103" s="29"/>
      <c r="C103" s="31"/>
      <c r="D103" s="27"/>
      <c r="E103" s="32"/>
      <c r="F103" s="27"/>
      <c r="G103" s="29"/>
      <c r="H103" s="27"/>
      <c r="I103" s="9"/>
      <c r="J103" s="2"/>
      <c r="K103" s="16"/>
      <c r="L103" s="18"/>
    </row>
    <row r="104" spans="2:16" x14ac:dyDescent="0.25">
      <c r="B104" s="29"/>
      <c r="C104" s="31"/>
      <c r="D104" s="27"/>
      <c r="E104" s="32"/>
      <c r="F104" s="27"/>
      <c r="G104" s="29"/>
      <c r="H104" s="27"/>
      <c r="I104" s="9"/>
      <c r="J104" s="2"/>
      <c r="K104" s="16"/>
      <c r="L104" s="18"/>
    </row>
    <row r="105" spans="2:16" x14ac:dyDescent="0.25">
      <c r="B105" s="29"/>
      <c r="C105" s="31"/>
      <c r="D105" s="27"/>
      <c r="E105" s="32"/>
      <c r="F105" s="27"/>
      <c r="G105" s="29"/>
      <c r="H105" s="27"/>
      <c r="I105" s="9"/>
      <c r="J105" s="2"/>
      <c r="K105" s="16"/>
      <c r="L105" s="18"/>
    </row>
    <row r="106" spans="2:16" ht="45.75" thickBot="1" x14ac:dyDescent="0.3">
      <c r="B106" s="29"/>
      <c r="C106" s="31"/>
      <c r="D106" s="27"/>
      <c r="E106" s="31"/>
      <c r="F106" s="27"/>
      <c r="G106" s="29"/>
      <c r="H106" s="27"/>
      <c r="I106" s="44"/>
      <c r="J106" s="45"/>
      <c r="K106" s="46"/>
      <c r="L106" s="47" t="s">
        <v>310</v>
      </c>
      <c r="N106" s="85" t="s">
        <v>309</v>
      </c>
    </row>
    <row r="107" spans="2:16" ht="15.75" thickBot="1" x14ac:dyDescent="0.3">
      <c r="B107" s="165" t="s">
        <v>5</v>
      </c>
      <c r="C107" s="165" t="s">
        <v>38</v>
      </c>
      <c r="D107" s="156">
        <v>84</v>
      </c>
      <c r="E107" s="158" t="s">
        <v>9</v>
      </c>
      <c r="F107" s="156">
        <v>39</v>
      </c>
      <c r="G107" s="157" t="s">
        <v>40</v>
      </c>
      <c r="H107" s="156">
        <v>25</v>
      </c>
      <c r="I107" s="48">
        <v>80</v>
      </c>
      <c r="J107" s="79">
        <v>18</v>
      </c>
      <c r="K107" s="49" t="s">
        <v>296</v>
      </c>
      <c r="L107" s="61">
        <v>5.7</v>
      </c>
      <c r="N107" s="86">
        <f>L107*0.62</f>
        <v>3.5340000000000003</v>
      </c>
      <c r="O107">
        <f>N107*J107</f>
        <v>63.612000000000002</v>
      </c>
    </row>
    <row r="108" spans="2:16" ht="15.75" thickBot="1" x14ac:dyDescent="0.3">
      <c r="B108" s="165"/>
      <c r="C108" s="165"/>
      <c r="D108" s="156"/>
      <c r="E108" s="158"/>
      <c r="F108" s="156"/>
      <c r="G108" s="157"/>
      <c r="H108" s="156"/>
      <c r="I108" s="48">
        <v>81</v>
      </c>
      <c r="J108" s="79">
        <v>7</v>
      </c>
      <c r="K108" s="49" t="s">
        <v>295</v>
      </c>
      <c r="L108" s="61">
        <v>7.2</v>
      </c>
      <c r="N108" s="86">
        <f t="shared" ref="N108:N118" si="2">L108*0.62</f>
        <v>4.4640000000000004</v>
      </c>
      <c r="O108">
        <f t="shared" ref="O108:O118" si="3">N108*J108</f>
        <v>31.248000000000005</v>
      </c>
    </row>
    <row r="109" spans="2:16" ht="15.75" thickBot="1" x14ac:dyDescent="0.3">
      <c r="B109" s="165"/>
      <c r="C109" s="165"/>
      <c r="D109" s="156"/>
      <c r="E109" s="158"/>
      <c r="F109" s="156"/>
      <c r="G109" s="157" t="s">
        <v>21</v>
      </c>
      <c r="H109" s="156">
        <v>11</v>
      </c>
      <c r="I109" s="48">
        <v>80</v>
      </c>
      <c r="J109" s="79">
        <v>7</v>
      </c>
      <c r="K109" s="49" t="s">
        <v>292</v>
      </c>
      <c r="L109" s="61">
        <v>6.5</v>
      </c>
      <c r="N109" s="86">
        <f t="shared" si="2"/>
        <v>4.03</v>
      </c>
      <c r="O109">
        <f t="shared" si="3"/>
        <v>28.21</v>
      </c>
    </row>
    <row r="110" spans="2:16" ht="15.75" thickBot="1" x14ac:dyDescent="0.3">
      <c r="B110" s="165"/>
      <c r="C110" s="165"/>
      <c r="D110" s="156"/>
      <c r="E110" s="158"/>
      <c r="F110" s="156"/>
      <c r="G110" s="157"/>
      <c r="H110" s="156"/>
      <c r="I110" s="48">
        <v>110</v>
      </c>
      <c r="J110" s="79">
        <v>4</v>
      </c>
      <c r="K110" s="49" t="s">
        <v>271</v>
      </c>
      <c r="L110" s="61">
        <v>8.6999999999999993</v>
      </c>
      <c r="N110" s="86">
        <f t="shared" si="2"/>
        <v>5.3939999999999992</v>
      </c>
      <c r="O110">
        <f t="shared" si="3"/>
        <v>21.575999999999997</v>
      </c>
    </row>
    <row r="111" spans="2:16" ht="15.75" thickBot="1" x14ac:dyDescent="0.3">
      <c r="B111" s="165"/>
      <c r="C111" s="165"/>
      <c r="D111" s="156"/>
      <c r="E111" s="158"/>
      <c r="F111" s="156"/>
      <c r="G111" s="50" t="s">
        <v>33</v>
      </c>
      <c r="H111" s="51">
        <v>2</v>
      </c>
      <c r="I111" s="50">
        <v>50</v>
      </c>
      <c r="J111" s="76">
        <v>2</v>
      </c>
      <c r="K111" s="49" t="s">
        <v>272</v>
      </c>
      <c r="L111" s="61">
        <v>4.4000000000000004</v>
      </c>
      <c r="N111" s="86">
        <f t="shared" si="2"/>
        <v>2.7280000000000002</v>
      </c>
      <c r="O111">
        <f t="shared" si="3"/>
        <v>5.4560000000000004</v>
      </c>
    </row>
    <row r="112" spans="2:16" ht="15.75" thickBot="1" x14ac:dyDescent="0.3">
      <c r="B112" s="165"/>
      <c r="C112" s="165"/>
      <c r="D112" s="156"/>
      <c r="E112" s="158" t="s">
        <v>20</v>
      </c>
      <c r="F112" s="156">
        <v>32</v>
      </c>
      <c r="G112" s="157" t="s">
        <v>23</v>
      </c>
      <c r="H112" s="156">
        <v>22</v>
      </c>
      <c r="I112" s="48">
        <v>69</v>
      </c>
      <c r="J112" s="79">
        <v>8</v>
      </c>
      <c r="K112" s="49" t="s">
        <v>267</v>
      </c>
      <c r="L112" s="61">
        <v>7.7</v>
      </c>
      <c r="N112" s="86">
        <f t="shared" si="2"/>
        <v>4.774</v>
      </c>
      <c r="O112">
        <f t="shared" si="3"/>
        <v>38.192</v>
      </c>
    </row>
    <row r="113" spans="2:16" ht="15.75" thickBot="1" x14ac:dyDescent="0.3">
      <c r="B113" s="165"/>
      <c r="C113" s="165"/>
      <c r="D113" s="156"/>
      <c r="E113" s="158"/>
      <c r="F113" s="156"/>
      <c r="G113" s="157"/>
      <c r="H113" s="156"/>
      <c r="I113" s="48">
        <v>110</v>
      </c>
      <c r="J113" s="79">
        <v>7</v>
      </c>
      <c r="K113" s="49" t="s">
        <v>293</v>
      </c>
      <c r="L113" s="61">
        <v>7.7</v>
      </c>
      <c r="N113" s="86">
        <f t="shared" si="2"/>
        <v>4.774</v>
      </c>
      <c r="O113">
        <f t="shared" si="3"/>
        <v>33.417999999999999</v>
      </c>
    </row>
    <row r="114" spans="2:16" ht="15.75" thickBot="1" x14ac:dyDescent="0.3">
      <c r="B114" s="165"/>
      <c r="C114" s="165"/>
      <c r="D114" s="156"/>
      <c r="E114" s="158"/>
      <c r="F114" s="156"/>
      <c r="G114" s="157"/>
      <c r="H114" s="156"/>
      <c r="I114" s="48">
        <v>71</v>
      </c>
      <c r="J114" s="79">
        <v>6</v>
      </c>
      <c r="K114" s="49" t="s">
        <v>269</v>
      </c>
      <c r="L114" s="61">
        <v>7.7</v>
      </c>
      <c r="N114" s="86">
        <f t="shared" si="2"/>
        <v>4.774</v>
      </c>
      <c r="O114">
        <f t="shared" si="3"/>
        <v>28.643999999999998</v>
      </c>
    </row>
    <row r="115" spans="2:16" ht="15.75" thickBot="1" x14ac:dyDescent="0.3">
      <c r="B115" s="165"/>
      <c r="C115" s="165"/>
      <c r="D115" s="156"/>
      <c r="E115" s="158"/>
      <c r="F115" s="156"/>
      <c r="G115" s="157" t="s">
        <v>41</v>
      </c>
      <c r="H115" s="156">
        <v>6</v>
      </c>
      <c r="I115" s="48">
        <v>69</v>
      </c>
      <c r="J115" s="79">
        <v>5</v>
      </c>
      <c r="K115" s="49" t="s">
        <v>270</v>
      </c>
      <c r="L115" s="61">
        <v>8.1999999999999993</v>
      </c>
      <c r="N115" s="86">
        <f t="shared" si="2"/>
        <v>5.0839999999999996</v>
      </c>
      <c r="O115">
        <f t="shared" si="3"/>
        <v>25.419999999999998</v>
      </c>
    </row>
    <row r="116" spans="2:16" ht="15.75" thickBot="1" x14ac:dyDescent="0.3">
      <c r="B116" s="165"/>
      <c r="C116" s="165"/>
      <c r="D116" s="156"/>
      <c r="E116" s="158"/>
      <c r="F116" s="156"/>
      <c r="G116" s="157"/>
      <c r="H116" s="156"/>
      <c r="I116" s="48">
        <v>71</v>
      </c>
      <c r="J116" s="79">
        <v>1</v>
      </c>
      <c r="K116" s="49" t="s">
        <v>268</v>
      </c>
      <c r="L116" s="61">
        <v>7.3</v>
      </c>
      <c r="N116" s="86">
        <f t="shared" si="2"/>
        <v>4.5259999999999998</v>
      </c>
      <c r="O116">
        <f t="shared" si="3"/>
        <v>4.5259999999999998</v>
      </c>
    </row>
    <row r="117" spans="2:16" ht="15.75" thickBot="1" x14ac:dyDescent="0.3">
      <c r="B117" s="165"/>
      <c r="C117" s="165"/>
      <c r="D117" s="156"/>
      <c r="E117" s="158"/>
      <c r="F117" s="156"/>
      <c r="G117" s="50" t="s">
        <v>24</v>
      </c>
      <c r="H117" s="51">
        <v>3</v>
      </c>
      <c r="I117" s="48">
        <v>71</v>
      </c>
      <c r="J117" s="79">
        <v>3</v>
      </c>
      <c r="K117" s="49" t="s">
        <v>294</v>
      </c>
      <c r="L117" s="61">
        <v>5.8</v>
      </c>
      <c r="N117" s="86">
        <f t="shared" si="2"/>
        <v>3.5960000000000001</v>
      </c>
      <c r="O117">
        <f t="shared" si="3"/>
        <v>10.788</v>
      </c>
      <c r="P117" s="34" t="s">
        <v>311</v>
      </c>
    </row>
    <row r="118" spans="2:16" ht="15.75" thickBot="1" x14ac:dyDescent="0.3">
      <c r="B118" s="165"/>
      <c r="C118" s="165"/>
      <c r="D118" s="156"/>
      <c r="E118" s="52" t="s">
        <v>39</v>
      </c>
      <c r="F118" s="51">
        <v>9</v>
      </c>
      <c r="G118" s="50" t="s">
        <v>42</v>
      </c>
      <c r="H118" s="51">
        <v>9</v>
      </c>
      <c r="I118" s="50">
        <v>115</v>
      </c>
      <c r="J118" s="76">
        <v>9</v>
      </c>
      <c r="K118" s="49" t="s">
        <v>273</v>
      </c>
      <c r="L118" s="61">
        <v>6.2</v>
      </c>
      <c r="N118" s="86">
        <f t="shared" si="2"/>
        <v>3.8439999999999999</v>
      </c>
      <c r="O118">
        <f t="shared" si="3"/>
        <v>34.595999999999997</v>
      </c>
      <c r="P118" s="84" t="s">
        <v>312</v>
      </c>
    </row>
    <row r="119" spans="2:16" ht="18.75" x14ac:dyDescent="0.3">
      <c r="J119" s="80">
        <f>SUM(J107:J118)</f>
        <v>77</v>
      </c>
      <c r="N119" s="87">
        <f>SUM(N107:N118)</f>
        <v>51.521999999999998</v>
      </c>
      <c r="O119" s="42">
        <f>SUM(O107:O118)</f>
        <v>325.68600000000004</v>
      </c>
      <c r="P119" s="39">
        <f>O119/J119</f>
        <v>4.2296883116883119</v>
      </c>
    </row>
  </sheetData>
  <mergeCells count="117">
    <mergeCell ref="F48:F56"/>
    <mergeCell ref="G48:G50"/>
    <mergeCell ref="H48:H50"/>
    <mergeCell ref="G51:G53"/>
    <mergeCell ref="H51:H53"/>
    <mergeCell ref="G54:G56"/>
    <mergeCell ref="H54:H56"/>
    <mergeCell ref="E112:E117"/>
    <mergeCell ref="F112:F117"/>
    <mergeCell ref="G112:G114"/>
    <mergeCell ref="H112:H114"/>
    <mergeCell ref="G115:G116"/>
    <mergeCell ref="H115:H116"/>
    <mergeCell ref="H95:H97"/>
    <mergeCell ref="H89:H91"/>
    <mergeCell ref="G92:G94"/>
    <mergeCell ref="H92:H94"/>
    <mergeCell ref="G95:G97"/>
    <mergeCell ref="H78:H79"/>
    <mergeCell ref="E80:E88"/>
    <mergeCell ref="F80:F88"/>
    <mergeCell ref="G80:G82"/>
    <mergeCell ref="H80:H82"/>
    <mergeCell ref="G83:G85"/>
    <mergeCell ref="B107:B118"/>
    <mergeCell ref="C107:C118"/>
    <mergeCell ref="D107:D118"/>
    <mergeCell ref="E107:E111"/>
    <mergeCell ref="F107:F111"/>
    <mergeCell ref="G107:G108"/>
    <mergeCell ref="H107:H108"/>
    <mergeCell ref="G109:G110"/>
    <mergeCell ref="H109:H110"/>
    <mergeCell ref="L3:L5"/>
    <mergeCell ref="N3:N5"/>
    <mergeCell ref="B36:B38"/>
    <mergeCell ref="I36:J37"/>
    <mergeCell ref="L36:L38"/>
    <mergeCell ref="N36:N38"/>
    <mergeCell ref="C3:C5"/>
    <mergeCell ref="H83:H85"/>
    <mergeCell ref="I69:J70"/>
    <mergeCell ref="L69:L71"/>
    <mergeCell ref="N69:N71"/>
    <mergeCell ref="C36:D38"/>
    <mergeCell ref="E36:F38"/>
    <mergeCell ref="G36:H38"/>
    <mergeCell ref="B69:B71"/>
    <mergeCell ref="C69:D71"/>
    <mergeCell ref="E69:F71"/>
    <mergeCell ref="G69:H71"/>
    <mergeCell ref="H57:H59"/>
    <mergeCell ref="H60:H62"/>
    <mergeCell ref="H72:H74"/>
    <mergeCell ref="G75:G77"/>
    <mergeCell ref="H75:H77"/>
    <mergeCell ref="G78:G79"/>
    <mergeCell ref="G86:G88"/>
    <mergeCell ref="H86:H88"/>
    <mergeCell ref="B72:B97"/>
    <mergeCell ref="C72:C97"/>
    <mergeCell ref="D72:D97"/>
    <mergeCell ref="E72:E79"/>
    <mergeCell ref="F72:F79"/>
    <mergeCell ref="G72:G74"/>
    <mergeCell ref="E57:E65"/>
    <mergeCell ref="F57:F65"/>
    <mergeCell ref="G57:G59"/>
    <mergeCell ref="G60:G62"/>
    <mergeCell ref="G63:G65"/>
    <mergeCell ref="E89:E97"/>
    <mergeCell ref="F89:F97"/>
    <mergeCell ref="G89:G91"/>
    <mergeCell ref="E24:E32"/>
    <mergeCell ref="F24:F32"/>
    <mergeCell ref="G24:G26"/>
    <mergeCell ref="H24:H26"/>
    <mergeCell ref="G27:G29"/>
    <mergeCell ref="H27:H29"/>
    <mergeCell ref="G30:G32"/>
    <mergeCell ref="H30:H32"/>
    <mergeCell ref="B39:B65"/>
    <mergeCell ref="C39:C65"/>
    <mergeCell ref="D39:D65"/>
    <mergeCell ref="E39:E47"/>
    <mergeCell ref="F39:F47"/>
    <mergeCell ref="G39:G41"/>
    <mergeCell ref="H39:H41"/>
    <mergeCell ref="G42:G44"/>
    <mergeCell ref="H42:H44"/>
    <mergeCell ref="B6:B32"/>
    <mergeCell ref="C6:C32"/>
    <mergeCell ref="D6:D32"/>
    <mergeCell ref="H63:H65"/>
    <mergeCell ref="G45:G47"/>
    <mergeCell ref="H45:H47"/>
    <mergeCell ref="E48:E56"/>
    <mergeCell ref="E15:E23"/>
    <mergeCell ref="F15:F23"/>
    <mergeCell ref="G15:G17"/>
    <mergeCell ref="H15:H17"/>
    <mergeCell ref="G18:G20"/>
    <mergeCell ref="E6:E14"/>
    <mergeCell ref="F6:F14"/>
    <mergeCell ref="G6:G8"/>
    <mergeCell ref="H18:H20"/>
    <mergeCell ref="G21:G23"/>
    <mergeCell ref="H21:H23"/>
    <mergeCell ref="B3:B5"/>
    <mergeCell ref="I3:J4"/>
    <mergeCell ref="E3:E5"/>
    <mergeCell ref="G3:G5"/>
    <mergeCell ref="H6:H8"/>
    <mergeCell ref="G9:G11"/>
    <mergeCell ref="H9:H11"/>
    <mergeCell ref="G12:G14"/>
    <mergeCell ref="H12:H14"/>
  </mergeCells>
  <hyperlinks>
    <hyperlink ref="M6" r:id="rId1" xr:uid="{E0B77B5E-76F9-42D8-BC9B-6CEAC8A3DFA0}"/>
    <hyperlink ref="M7" r:id="rId2" xr:uid="{B9906005-52D0-49C9-B993-248591B921D3}"/>
    <hyperlink ref="M8" r:id="rId3" xr:uid="{22938EC1-E2A9-4FA7-AB58-4631C00E090F}"/>
    <hyperlink ref="M9" r:id="rId4" xr:uid="{F7A9BFA4-268E-430B-8B96-D7233EFAB092}"/>
    <hyperlink ref="M10" r:id="rId5" xr:uid="{34255E7E-EC10-4AC2-83E6-5BFBA3AFEDA0}"/>
    <hyperlink ref="M11" r:id="rId6" xr:uid="{F5EA06FE-89BB-49B2-AAE1-250262B32E47}"/>
    <hyperlink ref="M12" r:id="rId7" xr:uid="{640599D0-1ED7-4573-8BBD-7188B9C1968D}"/>
    <hyperlink ref="M13" r:id="rId8" xr:uid="{3F5C12EC-436E-469C-B7BC-C98DF2979DA3}"/>
    <hyperlink ref="M14" r:id="rId9" xr:uid="{C84A9CD8-73AC-4A8E-975A-677ACC678116}"/>
    <hyperlink ref="M15" r:id="rId10" xr:uid="{28A16A0B-90AC-4B0E-9956-A2FA0B41F934}"/>
    <hyperlink ref="M16" r:id="rId11" xr:uid="{9449EE9E-7EBC-44AA-9332-93D4E7B3E89D}"/>
    <hyperlink ref="M19" r:id="rId12" xr:uid="{46B7156F-8F2F-4D8C-9368-27955568E746}"/>
    <hyperlink ref="M20" r:id="rId13" xr:uid="{908B1C95-7B62-4D2F-912D-C381F19EB0D2}"/>
    <hyperlink ref="M21" r:id="rId14" xr:uid="{00BDCFDA-AD82-4DF8-9560-EFDDA944762B}"/>
    <hyperlink ref="M22" r:id="rId15" xr:uid="{A31266AA-51FF-4D46-AAAB-D984F8DEAE18}"/>
    <hyperlink ref="M23" r:id="rId16" xr:uid="{F3AE3154-DB1A-4670-9310-A49C9D49868D}"/>
    <hyperlink ref="M18" r:id="rId17" xr:uid="{3FB186A3-CA79-4E84-8E40-92CAC5398A2D}"/>
    <hyperlink ref="M17" r:id="rId18" xr:uid="{90EB5754-247D-4658-B45B-2D69B6899AF6}"/>
    <hyperlink ref="M24" r:id="rId19" xr:uid="{F624C2CB-9BEF-4BD9-8134-AF7CED2AFA85}"/>
    <hyperlink ref="M25" r:id="rId20" xr:uid="{B6ED2479-6462-40EA-A9EC-C6B22E29A258}"/>
    <hyperlink ref="M26" r:id="rId21" xr:uid="{4D110EB4-79C1-4CED-9265-1709ED88A541}"/>
    <hyperlink ref="M27" r:id="rId22" xr:uid="{C553B9B1-5E7D-4C6B-891F-FD1AFB14080A}"/>
    <hyperlink ref="M28" r:id="rId23" xr:uid="{E34D7547-69D3-464C-ADEE-A68D6926A80F}"/>
    <hyperlink ref="M29" r:id="rId24" xr:uid="{B6C294FD-23EA-40A1-9D2C-9CB43321E646}"/>
    <hyperlink ref="M30" r:id="rId25" xr:uid="{8CD9E869-D981-4FB1-83A6-C257DE979F1B}"/>
    <hyperlink ref="M31" r:id="rId26" xr:uid="{FFA19CF4-578D-4893-99F3-486BAC33F3D3}"/>
    <hyperlink ref="M32" r:id="rId27" xr:uid="{0D089843-CF67-4B77-BD3F-CD877046B696}"/>
    <hyperlink ref="M40" r:id="rId28" xr:uid="{F7D6F5E8-C543-4B1E-A951-FD26DDCF4323}"/>
    <hyperlink ref="M39" r:id="rId29" xr:uid="{7755C9A6-52FA-477C-9397-E49B662A28FC}"/>
    <hyperlink ref="M41" r:id="rId30" xr:uid="{835809A0-C257-4E3F-B140-DA1B2916703E}"/>
    <hyperlink ref="M42" r:id="rId31" xr:uid="{858E25B5-B7CA-4D6A-BFDB-CC6597130D42}"/>
    <hyperlink ref="M43" r:id="rId32" xr:uid="{4FA2AA8C-42C2-4CAD-A55D-1D776B24DE14}"/>
    <hyperlink ref="M44" r:id="rId33" xr:uid="{0C1DF9A4-9742-4FD4-BB51-FA68C13D13E3}"/>
    <hyperlink ref="M45" r:id="rId34" xr:uid="{4B3CA9B2-939C-4532-9F9C-A67D50CD9ECF}"/>
    <hyperlink ref="M46" r:id="rId35" xr:uid="{DA79ADD3-D42E-4A0D-BA68-614210BC16C7}"/>
    <hyperlink ref="M47" r:id="rId36" xr:uid="{AB7736D9-405B-4488-9A16-80929EDC46E4}"/>
    <hyperlink ref="M56" r:id="rId37" xr:uid="{4F403BC6-199C-4B31-882C-6EEE5330DCC5}"/>
    <hyperlink ref="M55" r:id="rId38" xr:uid="{B87D1F0E-2FA8-4742-864A-8ABF99F36BF4}"/>
    <hyperlink ref="M54" r:id="rId39" xr:uid="{585EDB8D-43B1-4D70-A9B8-68D1C582CE3A}"/>
    <hyperlink ref="M52" r:id="rId40" xr:uid="{BC429D4E-74A4-410C-838B-EF00F0377CEB}"/>
    <hyperlink ref="M53" r:id="rId41" xr:uid="{41C6DDA2-19C5-43AE-972C-420B34277B39}"/>
    <hyperlink ref="M51" r:id="rId42" xr:uid="{1FCE72FF-34BA-4477-8A1A-61CD3E3BD942}"/>
    <hyperlink ref="M48" r:id="rId43" xr:uid="{0C566090-BABA-4EF9-A555-0E4478EE2CBC}"/>
    <hyperlink ref="M49" r:id="rId44" xr:uid="{DF2E7C02-8FB4-4356-9EA6-8106DD1A3342}"/>
    <hyperlink ref="M50" r:id="rId45" xr:uid="{38A98F0D-B533-4ABF-BA2B-0EA0D4A19FE8}"/>
    <hyperlink ref="M57" r:id="rId46" xr:uid="{5B1B125B-BAA3-4495-A6EF-C1A859223FFC}"/>
    <hyperlink ref="M59" r:id="rId47" xr:uid="{D2FA940C-153F-4204-9BB2-88B8789CC125}"/>
    <hyperlink ref="M58" r:id="rId48" xr:uid="{37C329DA-7560-4E0C-80CC-D239BB046A9A}"/>
    <hyperlink ref="M60" r:id="rId49" xr:uid="{211E5CB6-F855-4E04-90B0-F42D36C5BAC1}"/>
    <hyperlink ref="M61" r:id="rId50" xr:uid="{B981AF99-BADA-46C3-AF11-23D9D7F2DE82}"/>
    <hyperlink ref="M62" r:id="rId51" xr:uid="{1046B7D2-39D7-47F8-A442-98F5D8D2CB0B}"/>
    <hyperlink ref="M64" r:id="rId52" xr:uid="{6A60FDC1-889B-42D8-932A-02187E8F4A3F}"/>
    <hyperlink ref="M63" r:id="rId53" xr:uid="{D39C0F0A-BBED-4A72-8695-9AD65760863E}"/>
    <hyperlink ref="M65" r:id="rId54" xr:uid="{AF3B4CF9-A497-433C-8094-14640E03309F}"/>
  </hyperlinks>
  <pageMargins left="0.7" right="0.7" top="0.75" bottom="0.75" header="0.3" footer="0.3"/>
  <pageSetup paperSize="9" orientation="portrait"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B9B38-0F56-43D3-BF4E-404381C6CF17}">
  <sheetPr>
    <tabColor theme="8" tint="0.79998168889431442"/>
  </sheetPr>
  <dimension ref="A1:Q105"/>
  <sheetViews>
    <sheetView topLeftCell="A91" zoomScale="98" zoomScaleNormal="98" workbookViewId="0"/>
  </sheetViews>
  <sheetFormatPr defaultRowHeight="15" x14ac:dyDescent="0.25"/>
  <cols>
    <col min="1" max="1" width="8.7109375" customWidth="1"/>
    <col min="2" max="2" width="11.85546875" customWidth="1"/>
    <col min="3" max="3" width="12.140625" customWidth="1"/>
    <col min="4" max="4" width="9.5703125" hidden="1" customWidth="1"/>
    <col min="5" max="5" width="16.5703125" customWidth="1"/>
    <col min="6" max="6" width="9.5703125" hidden="1" customWidth="1"/>
    <col min="7" max="7" width="15.85546875" customWidth="1"/>
    <col min="8" max="8" width="9" hidden="1" customWidth="1"/>
    <col min="11" max="11" width="35.7109375" hidden="1" customWidth="1"/>
    <col min="12" max="12" width="18.140625" style="17" customWidth="1"/>
    <col min="13" max="13" width="92.5703125" hidden="1" customWidth="1"/>
    <col min="14" max="14" width="11.42578125" hidden="1" customWidth="1"/>
    <col min="15" max="15" width="28.140625" customWidth="1"/>
    <col min="17" max="17" width="33.7109375" customWidth="1"/>
  </cols>
  <sheetData>
    <row r="1" spans="1:15" x14ac:dyDescent="0.25">
      <c r="A1" s="88"/>
    </row>
    <row r="2" spans="1:15" ht="15.75" thickBot="1" x14ac:dyDescent="0.3"/>
    <row r="3" spans="1:15" ht="27.75" customHeight="1" thickBot="1" x14ac:dyDescent="0.3">
      <c r="B3" s="175" t="s">
        <v>0</v>
      </c>
      <c r="C3" s="168" t="s">
        <v>3</v>
      </c>
      <c r="D3" s="169"/>
      <c r="E3" s="168" t="s">
        <v>1</v>
      </c>
      <c r="F3" s="169"/>
      <c r="G3" s="168" t="s">
        <v>2</v>
      </c>
      <c r="H3" s="169"/>
      <c r="I3" s="178" t="s">
        <v>11</v>
      </c>
      <c r="J3" s="178"/>
      <c r="K3" s="166" t="s">
        <v>70</v>
      </c>
      <c r="L3" s="174" t="s">
        <v>259</v>
      </c>
      <c r="M3" s="166" t="s">
        <v>65</v>
      </c>
      <c r="N3" s="167" t="s">
        <v>283</v>
      </c>
      <c r="O3" s="176" t="s">
        <v>325</v>
      </c>
    </row>
    <row r="4" spans="1:15" ht="13.5" customHeight="1" thickBot="1" x14ac:dyDescent="0.3">
      <c r="B4" s="175"/>
      <c r="C4" s="170"/>
      <c r="D4" s="171"/>
      <c r="E4" s="170"/>
      <c r="F4" s="171"/>
      <c r="G4" s="170"/>
      <c r="H4" s="171"/>
      <c r="I4" s="178"/>
      <c r="J4" s="178"/>
      <c r="K4" s="166"/>
      <c r="L4" s="174"/>
      <c r="M4" s="166"/>
      <c r="N4" s="167"/>
      <c r="O4" s="166"/>
    </row>
    <row r="5" spans="1:15" ht="22.5" customHeight="1" thickBot="1" x14ac:dyDescent="0.3">
      <c r="B5" s="175"/>
      <c r="C5" s="172"/>
      <c r="D5" s="173"/>
      <c r="E5" s="172"/>
      <c r="F5" s="173"/>
      <c r="G5" s="172"/>
      <c r="H5" s="173"/>
      <c r="I5" s="118" t="s">
        <v>301</v>
      </c>
      <c r="J5" s="118" t="s">
        <v>302</v>
      </c>
      <c r="K5" s="166"/>
      <c r="L5" s="174"/>
      <c r="M5" s="166"/>
      <c r="N5" s="167"/>
      <c r="O5" s="166"/>
    </row>
    <row r="6" spans="1:15" ht="15.75" thickBot="1" x14ac:dyDescent="0.3">
      <c r="B6" s="161" t="s">
        <v>43</v>
      </c>
      <c r="C6" s="161" t="s">
        <v>6</v>
      </c>
      <c r="D6" s="156">
        <v>1567</v>
      </c>
      <c r="E6" s="177" t="s">
        <v>44</v>
      </c>
      <c r="F6" s="156">
        <v>234</v>
      </c>
      <c r="G6" s="160" t="s">
        <v>46</v>
      </c>
      <c r="H6" s="156">
        <v>74</v>
      </c>
      <c r="I6" s="113">
        <v>132</v>
      </c>
      <c r="J6" s="76">
        <v>40</v>
      </c>
      <c r="K6" s="62" t="s">
        <v>215</v>
      </c>
      <c r="L6" s="61">
        <v>5.85</v>
      </c>
      <c r="M6" s="67" t="s">
        <v>216</v>
      </c>
      <c r="N6" s="62"/>
      <c r="O6" s="137">
        <f t="shared" ref="O6:O27" si="0">L6*J6</f>
        <v>234</v>
      </c>
    </row>
    <row r="7" spans="1:15" ht="14.25" customHeight="1" thickBot="1" x14ac:dyDescent="0.3">
      <c r="B7" s="161"/>
      <c r="C7" s="161"/>
      <c r="D7" s="156"/>
      <c r="E7" s="177"/>
      <c r="F7" s="156"/>
      <c r="G7" s="160"/>
      <c r="H7" s="156"/>
      <c r="I7" s="113">
        <v>110</v>
      </c>
      <c r="J7" s="79">
        <v>16</v>
      </c>
      <c r="K7" s="62" t="s">
        <v>205</v>
      </c>
      <c r="L7" s="61">
        <v>8.9</v>
      </c>
      <c r="M7" s="67" t="s">
        <v>206</v>
      </c>
      <c r="N7" s="62"/>
      <c r="O7" s="137">
        <f t="shared" si="0"/>
        <v>142.4</v>
      </c>
    </row>
    <row r="8" spans="1:15" ht="15.75" thickBot="1" x14ac:dyDescent="0.3">
      <c r="B8" s="161"/>
      <c r="C8" s="161"/>
      <c r="D8" s="156"/>
      <c r="E8" s="177"/>
      <c r="F8" s="156"/>
      <c r="G8" s="160"/>
      <c r="H8" s="156"/>
      <c r="I8" s="113">
        <v>118</v>
      </c>
      <c r="J8" s="79">
        <v>8</v>
      </c>
      <c r="K8" s="62" t="s">
        <v>207</v>
      </c>
      <c r="L8" s="61">
        <v>7.5</v>
      </c>
      <c r="M8" s="67" t="s">
        <v>208</v>
      </c>
      <c r="N8" s="62"/>
      <c r="O8" s="137">
        <f t="shared" si="0"/>
        <v>60</v>
      </c>
    </row>
    <row r="9" spans="1:15" ht="15.75" thickBot="1" x14ac:dyDescent="0.3">
      <c r="B9" s="161"/>
      <c r="C9" s="161"/>
      <c r="D9" s="156"/>
      <c r="E9" s="177"/>
      <c r="F9" s="156"/>
      <c r="G9" s="157" t="s">
        <v>47</v>
      </c>
      <c r="H9" s="156">
        <v>35</v>
      </c>
      <c r="I9" s="113">
        <v>51</v>
      </c>
      <c r="J9" s="79">
        <v>18</v>
      </c>
      <c r="K9" s="62" t="s">
        <v>168</v>
      </c>
      <c r="L9" s="61">
        <v>6.45</v>
      </c>
      <c r="M9" s="67" t="s">
        <v>169</v>
      </c>
      <c r="N9" s="62"/>
      <c r="O9" s="137">
        <f t="shared" si="0"/>
        <v>116.10000000000001</v>
      </c>
    </row>
    <row r="10" spans="1:15" ht="15.75" thickBot="1" x14ac:dyDescent="0.3">
      <c r="B10" s="161"/>
      <c r="C10" s="161"/>
      <c r="D10" s="156"/>
      <c r="E10" s="177"/>
      <c r="F10" s="156"/>
      <c r="G10" s="157"/>
      <c r="H10" s="156"/>
      <c r="I10" s="113">
        <v>63</v>
      </c>
      <c r="J10" s="79">
        <v>17</v>
      </c>
      <c r="K10" s="62" t="s">
        <v>167</v>
      </c>
      <c r="L10" s="61">
        <v>6.4</v>
      </c>
      <c r="M10" s="67" t="s">
        <v>166</v>
      </c>
      <c r="N10" s="62"/>
      <c r="O10" s="137">
        <f t="shared" si="0"/>
        <v>108.80000000000001</v>
      </c>
    </row>
    <row r="11" spans="1:15" ht="15.75" thickBot="1" x14ac:dyDescent="0.3">
      <c r="B11" s="161"/>
      <c r="C11" s="161"/>
      <c r="D11" s="156"/>
      <c r="E11" s="177"/>
      <c r="F11" s="156"/>
      <c r="G11" s="157" t="s">
        <v>48</v>
      </c>
      <c r="H11" s="156">
        <v>34</v>
      </c>
      <c r="I11" s="113">
        <v>132</v>
      </c>
      <c r="J11" s="79">
        <v>20</v>
      </c>
      <c r="K11" s="62" t="s">
        <v>213</v>
      </c>
      <c r="L11" s="61">
        <v>8.4</v>
      </c>
      <c r="M11" s="67" t="s">
        <v>214</v>
      </c>
      <c r="N11" s="62"/>
      <c r="O11" s="137">
        <f t="shared" si="0"/>
        <v>168</v>
      </c>
    </row>
    <row r="12" spans="1:15" ht="15.75" thickBot="1" x14ac:dyDescent="0.3">
      <c r="B12" s="161"/>
      <c r="C12" s="161"/>
      <c r="D12" s="156"/>
      <c r="E12" s="177"/>
      <c r="F12" s="156"/>
      <c r="G12" s="157"/>
      <c r="H12" s="156"/>
      <c r="I12" s="113">
        <v>110</v>
      </c>
      <c r="J12" s="79">
        <v>6</v>
      </c>
      <c r="K12" s="62" t="s">
        <v>211</v>
      </c>
      <c r="L12" s="61">
        <v>8.3000000000000007</v>
      </c>
      <c r="M12" s="67" t="s">
        <v>212</v>
      </c>
      <c r="N12" s="62"/>
      <c r="O12" s="137">
        <f t="shared" si="0"/>
        <v>49.800000000000004</v>
      </c>
    </row>
    <row r="13" spans="1:15" ht="15.75" thickBot="1" x14ac:dyDescent="0.3">
      <c r="B13" s="161"/>
      <c r="C13" s="161"/>
      <c r="D13" s="156"/>
      <c r="E13" s="177"/>
      <c r="F13" s="156"/>
      <c r="G13" s="157"/>
      <c r="H13" s="156"/>
      <c r="I13" s="113">
        <v>75</v>
      </c>
      <c r="J13" s="79">
        <v>4</v>
      </c>
      <c r="K13" s="62" t="s">
        <v>210</v>
      </c>
      <c r="L13" s="61">
        <v>7.3</v>
      </c>
      <c r="M13" s="67" t="s">
        <v>209</v>
      </c>
      <c r="N13" s="62"/>
      <c r="O13" s="137">
        <f t="shared" si="0"/>
        <v>29.2</v>
      </c>
    </row>
    <row r="14" spans="1:15" ht="15.75" thickBot="1" x14ac:dyDescent="0.3">
      <c r="B14" s="161"/>
      <c r="C14" s="161"/>
      <c r="D14" s="156"/>
      <c r="E14" s="157" t="s">
        <v>9</v>
      </c>
      <c r="F14" s="156">
        <v>173</v>
      </c>
      <c r="G14" s="157" t="s">
        <v>40</v>
      </c>
      <c r="H14" s="156">
        <v>84</v>
      </c>
      <c r="I14" s="113">
        <v>59</v>
      </c>
      <c r="J14" s="76">
        <v>25</v>
      </c>
      <c r="K14" s="62" t="s">
        <v>172</v>
      </c>
      <c r="L14" s="61">
        <v>8.4</v>
      </c>
      <c r="M14" s="67" t="s">
        <v>173</v>
      </c>
      <c r="N14" s="62"/>
      <c r="O14" s="137">
        <f t="shared" si="0"/>
        <v>210</v>
      </c>
    </row>
    <row r="15" spans="1:15" ht="15.75" thickBot="1" x14ac:dyDescent="0.3">
      <c r="B15" s="161"/>
      <c r="C15" s="161"/>
      <c r="D15" s="156"/>
      <c r="E15" s="157"/>
      <c r="F15" s="156"/>
      <c r="G15" s="157"/>
      <c r="H15" s="156"/>
      <c r="I15" s="113">
        <v>62</v>
      </c>
      <c r="J15" s="76">
        <v>22</v>
      </c>
      <c r="K15" s="62" t="s">
        <v>218</v>
      </c>
      <c r="L15" s="61">
        <v>8</v>
      </c>
      <c r="M15" s="67" t="s">
        <v>217</v>
      </c>
      <c r="N15" s="62"/>
      <c r="O15" s="137">
        <f t="shared" si="0"/>
        <v>176</v>
      </c>
    </row>
    <row r="16" spans="1:15" ht="15.75" thickBot="1" x14ac:dyDescent="0.3">
      <c r="B16" s="161"/>
      <c r="C16" s="161"/>
      <c r="D16" s="156"/>
      <c r="E16" s="157"/>
      <c r="F16" s="156"/>
      <c r="G16" s="157"/>
      <c r="H16" s="156"/>
      <c r="I16" s="113">
        <v>55</v>
      </c>
      <c r="J16" s="76">
        <v>13</v>
      </c>
      <c r="K16" s="62" t="s">
        <v>171</v>
      </c>
      <c r="L16" s="61">
        <v>8.1</v>
      </c>
      <c r="M16" s="67" t="s">
        <v>170</v>
      </c>
      <c r="N16" s="62"/>
      <c r="O16" s="137">
        <f t="shared" si="0"/>
        <v>105.3</v>
      </c>
    </row>
    <row r="17" spans="2:17" ht="15.75" thickBot="1" x14ac:dyDescent="0.3">
      <c r="B17" s="161"/>
      <c r="C17" s="161"/>
      <c r="D17" s="156"/>
      <c r="E17" s="157"/>
      <c r="F17" s="156"/>
      <c r="G17" s="157" t="s">
        <v>49</v>
      </c>
      <c r="H17" s="156">
        <v>40</v>
      </c>
      <c r="I17" s="76">
        <v>85</v>
      </c>
      <c r="J17" s="79">
        <v>10</v>
      </c>
      <c r="K17" s="62" t="s">
        <v>179</v>
      </c>
      <c r="L17" s="61">
        <v>10.65</v>
      </c>
      <c r="M17" s="67" t="s">
        <v>178</v>
      </c>
      <c r="N17" s="62"/>
      <c r="O17" s="137">
        <f t="shared" si="0"/>
        <v>106.5</v>
      </c>
    </row>
    <row r="18" spans="2:17" ht="15.75" thickBot="1" x14ac:dyDescent="0.3">
      <c r="B18" s="161"/>
      <c r="C18" s="161"/>
      <c r="D18" s="156"/>
      <c r="E18" s="157"/>
      <c r="F18" s="156"/>
      <c r="G18" s="157"/>
      <c r="H18" s="156"/>
      <c r="I18" s="76">
        <v>81</v>
      </c>
      <c r="J18" s="79">
        <v>9</v>
      </c>
      <c r="K18" s="62" t="s">
        <v>176</v>
      </c>
      <c r="L18" s="61">
        <v>13.5</v>
      </c>
      <c r="M18" s="67" t="s">
        <v>177</v>
      </c>
      <c r="N18" s="62"/>
      <c r="O18" s="137">
        <f t="shared" si="0"/>
        <v>121.5</v>
      </c>
    </row>
    <row r="19" spans="2:17" ht="15.75" thickBot="1" x14ac:dyDescent="0.3">
      <c r="B19" s="161"/>
      <c r="C19" s="161"/>
      <c r="D19" s="156"/>
      <c r="E19" s="157"/>
      <c r="F19" s="156"/>
      <c r="G19" s="157"/>
      <c r="H19" s="156"/>
      <c r="I19" s="76">
        <v>62</v>
      </c>
      <c r="J19" s="79">
        <v>9</v>
      </c>
      <c r="K19" s="62" t="s">
        <v>174</v>
      </c>
      <c r="L19" s="61">
        <v>11.35</v>
      </c>
      <c r="M19" s="67" t="s">
        <v>175</v>
      </c>
      <c r="N19" s="62"/>
      <c r="O19" s="137">
        <f t="shared" si="0"/>
        <v>102.14999999999999</v>
      </c>
    </row>
    <row r="20" spans="2:17" ht="15.75" thickBot="1" x14ac:dyDescent="0.3">
      <c r="B20" s="161"/>
      <c r="C20" s="161"/>
      <c r="D20" s="156"/>
      <c r="E20" s="157"/>
      <c r="F20" s="156"/>
      <c r="G20" s="50" t="s">
        <v>33</v>
      </c>
      <c r="H20" s="51">
        <v>9</v>
      </c>
      <c r="I20" s="140">
        <v>44</v>
      </c>
      <c r="J20" s="76">
        <v>9</v>
      </c>
      <c r="K20" s="62" t="s">
        <v>278</v>
      </c>
      <c r="L20" s="61">
        <v>4.25</v>
      </c>
      <c r="M20" s="67" t="s">
        <v>279</v>
      </c>
      <c r="N20" s="62"/>
      <c r="O20" s="137">
        <f t="shared" si="0"/>
        <v>38.25</v>
      </c>
    </row>
    <row r="21" spans="2:17" ht="15.75" thickBot="1" x14ac:dyDescent="0.3">
      <c r="B21" s="161"/>
      <c r="C21" s="161"/>
      <c r="D21" s="156"/>
      <c r="E21" s="157" t="s">
        <v>45</v>
      </c>
      <c r="F21" s="156">
        <v>149</v>
      </c>
      <c r="G21" s="157" t="s">
        <v>50</v>
      </c>
      <c r="H21" s="156">
        <v>47</v>
      </c>
      <c r="I21" s="48">
        <v>336</v>
      </c>
      <c r="J21" s="79">
        <v>5</v>
      </c>
      <c r="K21" s="139" t="s">
        <v>287</v>
      </c>
      <c r="L21" s="82">
        <v>13.25</v>
      </c>
      <c r="M21" s="67" t="s">
        <v>285</v>
      </c>
      <c r="N21" s="62" t="s">
        <v>286</v>
      </c>
      <c r="O21" s="137">
        <f t="shared" si="0"/>
        <v>66.25</v>
      </c>
    </row>
    <row r="22" spans="2:17" ht="15.75" thickBot="1" x14ac:dyDescent="0.3">
      <c r="B22" s="161"/>
      <c r="C22" s="161"/>
      <c r="D22" s="156"/>
      <c r="E22" s="157"/>
      <c r="F22" s="156"/>
      <c r="G22" s="157"/>
      <c r="H22" s="156"/>
      <c r="I22" s="48">
        <v>272</v>
      </c>
      <c r="J22" s="79">
        <v>4</v>
      </c>
      <c r="K22" s="138">
        <v>16.8</v>
      </c>
      <c r="L22" s="82">
        <v>16.8</v>
      </c>
      <c r="M22" s="67" t="s">
        <v>285</v>
      </c>
      <c r="N22" s="62" t="s">
        <v>288</v>
      </c>
      <c r="O22" s="137">
        <f t="shared" si="0"/>
        <v>67.2</v>
      </c>
    </row>
    <row r="23" spans="2:17" ht="15.75" thickBot="1" x14ac:dyDescent="0.3">
      <c r="B23" s="161"/>
      <c r="C23" s="161"/>
      <c r="D23" s="156"/>
      <c r="E23" s="157"/>
      <c r="F23" s="156"/>
      <c r="G23" s="157"/>
      <c r="H23" s="156"/>
      <c r="I23" s="48">
        <v>280</v>
      </c>
      <c r="J23" s="79">
        <v>4</v>
      </c>
      <c r="K23" s="107" t="s">
        <v>290</v>
      </c>
      <c r="L23" s="83">
        <v>11.8</v>
      </c>
      <c r="M23" s="67" t="s">
        <v>285</v>
      </c>
      <c r="N23" s="62" t="s">
        <v>289</v>
      </c>
      <c r="O23" s="137">
        <f t="shared" si="0"/>
        <v>47.2</v>
      </c>
    </row>
    <row r="24" spans="2:17" ht="15.75" thickBot="1" x14ac:dyDescent="0.3">
      <c r="B24" s="161"/>
      <c r="C24" s="161"/>
      <c r="D24" s="156"/>
      <c r="E24" s="157"/>
      <c r="F24" s="156"/>
      <c r="G24" s="50" t="s">
        <v>52</v>
      </c>
      <c r="H24" s="51">
        <v>23</v>
      </c>
      <c r="I24" s="48">
        <v>74</v>
      </c>
      <c r="J24" s="79">
        <v>23</v>
      </c>
      <c r="K24" s="107" t="s">
        <v>281</v>
      </c>
      <c r="L24" s="83">
        <v>4.1399999999999997</v>
      </c>
      <c r="M24" s="67" t="s">
        <v>282</v>
      </c>
      <c r="N24" s="62" t="s">
        <v>284</v>
      </c>
      <c r="O24" s="137">
        <f t="shared" si="0"/>
        <v>95.22</v>
      </c>
    </row>
    <row r="25" spans="2:17" ht="15.75" thickBot="1" x14ac:dyDescent="0.3">
      <c r="B25" s="161"/>
      <c r="C25" s="161"/>
      <c r="D25" s="156"/>
      <c r="E25" s="157"/>
      <c r="F25" s="156"/>
      <c r="G25" s="157" t="s">
        <v>51</v>
      </c>
      <c r="H25" s="156">
        <v>32</v>
      </c>
      <c r="I25" s="48">
        <v>51</v>
      </c>
      <c r="J25" s="79">
        <v>14</v>
      </c>
      <c r="K25" s="49">
        <v>6.2</v>
      </c>
      <c r="L25" s="61">
        <v>6.2</v>
      </c>
      <c r="M25" s="67" t="s">
        <v>280</v>
      </c>
      <c r="N25" s="62"/>
      <c r="O25" s="137">
        <f t="shared" si="0"/>
        <v>86.8</v>
      </c>
    </row>
    <row r="26" spans="2:17" ht="15.75" thickBot="1" x14ac:dyDescent="0.3">
      <c r="B26" s="161"/>
      <c r="C26" s="161"/>
      <c r="D26" s="156"/>
      <c r="E26" s="157"/>
      <c r="F26" s="156"/>
      <c r="G26" s="157"/>
      <c r="H26" s="156"/>
      <c r="I26" s="48">
        <v>60</v>
      </c>
      <c r="J26" s="79">
        <v>10</v>
      </c>
      <c r="K26" s="49">
        <v>4.5999999999999996</v>
      </c>
      <c r="L26" s="61">
        <v>4.5999999999999996</v>
      </c>
      <c r="M26" s="62"/>
      <c r="N26" s="62"/>
      <c r="O26" s="137">
        <f t="shared" si="0"/>
        <v>46</v>
      </c>
      <c r="Q26" s="34" t="s">
        <v>324</v>
      </c>
    </row>
    <row r="27" spans="2:17" ht="15.75" thickBot="1" x14ac:dyDescent="0.3">
      <c r="B27" s="161"/>
      <c r="C27" s="161"/>
      <c r="D27" s="156"/>
      <c r="E27" s="157"/>
      <c r="F27" s="156"/>
      <c r="G27" s="157"/>
      <c r="H27" s="156"/>
      <c r="I27" s="48">
        <v>63</v>
      </c>
      <c r="J27" s="79">
        <v>8</v>
      </c>
      <c r="K27" s="128">
        <v>5.9</v>
      </c>
      <c r="L27" s="61">
        <v>5.9</v>
      </c>
      <c r="M27" s="62"/>
      <c r="N27" s="62"/>
      <c r="O27" s="137">
        <f t="shared" si="0"/>
        <v>47.2</v>
      </c>
      <c r="Q27" s="136" t="s">
        <v>323</v>
      </c>
    </row>
    <row r="28" spans="2:17" ht="18.75" x14ac:dyDescent="0.3">
      <c r="B28" s="131"/>
      <c r="C28" s="130"/>
      <c r="D28" s="27"/>
      <c r="E28" s="31"/>
      <c r="F28" s="27"/>
      <c r="G28" s="29"/>
      <c r="H28" s="27"/>
      <c r="I28" s="4"/>
      <c r="J28" s="135">
        <f>SUM(J6:J27)</f>
        <v>294</v>
      </c>
      <c r="K28" s="134"/>
      <c r="L28" s="133"/>
      <c r="M28" s="106"/>
      <c r="N28" s="125"/>
      <c r="O28" s="132">
        <f>SUM(O6:O27)</f>
        <v>2223.87</v>
      </c>
      <c r="Q28" s="39">
        <f>O28/J28</f>
        <v>7.5641836734693877</v>
      </c>
    </row>
    <row r="29" spans="2:17" ht="19.5" thickBot="1" x14ac:dyDescent="0.3">
      <c r="B29" s="131"/>
      <c r="C29" s="130"/>
      <c r="D29" s="27"/>
      <c r="E29" s="31"/>
      <c r="F29" s="27"/>
      <c r="G29" s="29"/>
      <c r="H29" s="27"/>
      <c r="I29" s="9"/>
      <c r="J29" s="2"/>
      <c r="K29" s="15"/>
      <c r="L29" s="129"/>
      <c r="M29" s="19"/>
      <c r="N29" s="14"/>
    </row>
    <row r="30" spans="2:17" ht="15.75" thickBot="1" x14ac:dyDescent="0.3">
      <c r="B30" s="175" t="s">
        <v>0</v>
      </c>
      <c r="C30" s="168" t="s">
        <v>3</v>
      </c>
      <c r="D30" s="169"/>
      <c r="E30" s="168" t="s">
        <v>1</v>
      </c>
      <c r="F30" s="169"/>
      <c r="G30" s="168" t="s">
        <v>2</v>
      </c>
      <c r="H30" s="169"/>
      <c r="I30" s="178" t="s">
        <v>11</v>
      </c>
      <c r="J30" s="178"/>
      <c r="K30" s="166" t="s">
        <v>70</v>
      </c>
      <c r="L30" s="174" t="s">
        <v>259</v>
      </c>
      <c r="M30" s="166" t="s">
        <v>65</v>
      </c>
      <c r="N30" s="167" t="s">
        <v>283</v>
      </c>
      <c r="O30" s="176" t="s">
        <v>308</v>
      </c>
    </row>
    <row r="31" spans="2:17" ht="15.75" thickBot="1" x14ac:dyDescent="0.3">
      <c r="B31" s="175"/>
      <c r="C31" s="170"/>
      <c r="D31" s="171"/>
      <c r="E31" s="170"/>
      <c r="F31" s="171"/>
      <c r="G31" s="170"/>
      <c r="H31" s="171"/>
      <c r="I31" s="178"/>
      <c r="J31" s="178"/>
      <c r="K31" s="166"/>
      <c r="L31" s="174"/>
      <c r="M31" s="166"/>
      <c r="N31" s="167"/>
      <c r="O31" s="166"/>
    </row>
    <row r="32" spans="2:17" ht="24.75" customHeight="1" thickBot="1" x14ac:dyDescent="0.3">
      <c r="B32" s="175"/>
      <c r="C32" s="172"/>
      <c r="D32" s="173"/>
      <c r="E32" s="172"/>
      <c r="F32" s="173"/>
      <c r="G32" s="172"/>
      <c r="H32" s="173"/>
      <c r="I32" s="118" t="s">
        <v>301</v>
      </c>
      <c r="J32" s="118" t="s">
        <v>302</v>
      </c>
      <c r="K32" s="166"/>
      <c r="L32" s="174"/>
      <c r="M32" s="166"/>
      <c r="N32" s="167"/>
      <c r="O32" s="166"/>
    </row>
    <row r="33" spans="2:15" ht="15.75" thickBot="1" x14ac:dyDescent="0.3">
      <c r="B33" s="161" t="s">
        <v>43</v>
      </c>
      <c r="C33" s="161" t="s">
        <v>7</v>
      </c>
      <c r="D33" s="156">
        <v>68998</v>
      </c>
      <c r="E33" s="177" t="s">
        <v>9</v>
      </c>
      <c r="F33" s="156">
        <v>15444</v>
      </c>
      <c r="G33" s="160" t="s">
        <v>49</v>
      </c>
      <c r="H33" s="156">
        <v>5366</v>
      </c>
      <c r="I33" s="113">
        <v>75</v>
      </c>
      <c r="J33" s="50">
        <v>1107</v>
      </c>
      <c r="K33" s="62" t="s">
        <v>184</v>
      </c>
      <c r="L33" s="61">
        <v>7.5</v>
      </c>
      <c r="M33" s="67" t="s">
        <v>181</v>
      </c>
      <c r="N33" s="62"/>
      <c r="O33" s="127">
        <f t="shared" ref="O33:O56" si="1">L33*J33</f>
        <v>8302.5</v>
      </c>
    </row>
    <row r="34" spans="2:15" ht="15.75" thickBot="1" x14ac:dyDescent="0.3">
      <c r="B34" s="161"/>
      <c r="C34" s="161"/>
      <c r="D34" s="156"/>
      <c r="E34" s="177"/>
      <c r="F34" s="156"/>
      <c r="G34" s="160"/>
      <c r="H34" s="156"/>
      <c r="I34" s="113">
        <v>57</v>
      </c>
      <c r="J34" s="48">
        <v>740</v>
      </c>
      <c r="K34" s="49">
        <v>10.8</v>
      </c>
      <c r="L34" s="61">
        <v>10.8</v>
      </c>
      <c r="M34" s="67" t="s">
        <v>180</v>
      </c>
      <c r="N34" s="62"/>
      <c r="O34" s="127">
        <f t="shared" si="1"/>
        <v>7992.0000000000009</v>
      </c>
    </row>
    <row r="35" spans="2:15" ht="15.75" thickBot="1" x14ac:dyDescent="0.3">
      <c r="B35" s="161"/>
      <c r="C35" s="161"/>
      <c r="D35" s="156"/>
      <c r="E35" s="177"/>
      <c r="F35" s="156"/>
      <c r="G35" s="160"/>
      <c r="H35" s="156"/>
      <c r="I35" s="113">
        <v>96</v>
      </c>
      <c r="J35" s="48">
        <v>604</v>
      </c>
      <c r="K35" s="62" t="s">
        <v>183</v>
      </c>
      <c r="L35" s="61">
        <v>8.4</v>
      </c>
      <c r="M35" s="67" t="s">
        <v>182</v>
      </c>
      <c r="N35" s="62"/>
      <c r="O35" s="127">
        <f t="shared" si="1"/>
        <v>5073.6000000000004</v>
      </c>
    </row>
    <row r="36" spans="2:15" ht="15.75" thickBot="1" x14ac:dyDescent="0.3">
      <c r="B36" s="161"/>
      <c r="C36" s="161"/>
      <c r="D36" s="156"/>
      <c r="E36" s="177"/>
      <c r="F36" s="156"/>
      <c r="G36" s="157" t="s">
        <v>40</v>
      </c>
      <c r="H36" s="156">
        <v>3318</v>
      </c>
      <c r="I36" s="113">
        <v>55</v>
      </c>
      <c r="J36" s="48">
        <v>990</v>
      </c>
      <c r="K36" s="62" t="s">
        <v>186</v>
      </c>
      <c r="L36" s="61">
        <v>5.53</v>
      </c>
      <c r="M36" s="67" t="s">
        <v>185</v>
      </c>
      <c r="N36" s="62"/>
      <c r="O36" s="127">
        <f t="shared" si="1"/>
        <v>5474.7</v>
      </c>
    </row>
    <row r="37" spans="2:15" ht="15.75" thickBot="1" x14ac:dyDescent="0.3">
      <c r="B37" s="161"/>
      <c r="C37" s="161"/>
      <c r="D37" s="156"/>
      <c r="E37" s="177"/>
      <c r="F37" s="156"/>
      <c r="G37" s="157"/>
      <c r="H37" s="156"/>
      <c r="I37" s="113">
        <v>51</v>
      </c>
      <c r="J37" s="48">
        <v>788</v>
      </c>
      <c r="K37" s="62" t="s">
        <v>187</v>
      </c>
      <c r="L37" s="61">
        <v>6.3</v>
      </c>
      <c r="M37" s="67" t="s">
        <v>188</v>
      </c>
      <c r="N37" s="62"/>
      <c r="O37" s="127">
        <f t="shared" si="1"/>
        <v>4964.3999999999996</v>
      </c>
    </row>
    <row r="38" spans="2:15" ht="15.75" thickBot="1" x14ac:dyDescent="0.3">
      <c r="B38" s="161"/>
      <c r="C38" s="161"/>
      <c r="D38" s="156"/>
      <c r="E38" s="177"/>
      <c r="F38" s="156"/>
      <c r="G38" s="157"/>
      <c r="H38" s="156"/>
      <c r="I38" s="113">
        <v>75</v>
      </c>
      <c r="J38" s="48">
        <v>650</v>
      </c>
      <c r="K38" s="62" t="s">
        <v>190</v>
      </c>
      <c r="L38" s="61">
        <v>6.5</v>
      </c>
      <c r="M38" s="67" t="s">
        <v>189</v>
      </c>
      <c r="N38" s="62"/>
      <c r="O38" s="127">
        <f t="shared" si="1"/>
        <v>4225</v>
      </c>
    </row>
    <row r="39" spans="2:15" ht="15.75" thickBot="1" x14ac:dyDescent="0.3">
      <c r="B39" s="161"/>
      <c r="C39" s="161"/>
      <c r="D39" s="156"/>
      <c r="E39" s="177"/>
      <c r="F39" s="156"/>
      <c r="G39" s="157" t="s">
        <v>54</v>
      </c>
      <c r="H39" s="156">
        <v>3237</v>
      </c>
      <c r="I39" s="113">
        <v>100</v>
      </c>
      <c r="J39" s="48">
        <v>1079</v>
      </c>
      <c r="K39" s="62" t="s">
        <v>193</v>
      </c>
      <c r="L39" s="61">
        <v>8.9</v>
      </c>
      <c r="M39" s="67" t="s">
        <v>194</v>
      </c>
      <c r="N39" s="62"/>
      <c r="O39" s="127">
        <f t="shared" si="1"/>
        <v>9603.1</v>
      </c>
    </row>
    <row r="40" spans="2:15" ht="15.75" thickBot="1" x14ac:dyDescent="0.3">
      <c r="B40" s="161"/>
      <c r="C40" s="161"/>
      <c r="D40" s="156"/>
      <c r="E40" s="177"/>
      <c r="F40" s="156"/>
      <c r="G40" s="157"/>
      <c r="H40" s="156"/>
      <c r="I40" s="113">
        <v>103</v>
      </c>
      <c r="J40" s="48">
        <v>728</v>
      </c>
      <c r="K40" s="49" t="s">
        <v>196</v>
      </c>
      <c r="L40" s="61">
        <v>10.1</v>
      </c>
      <c r="M40" s="67" t="s">
        <v>195</v>
      </c>
      <c r="N40" s="62"/>
      <c r="O40" s="127">
        <f t="shared" si="1"/>
        <v>7352.8</v>
      </c>
    </row>
    <row r="41" spans="2:15" ht="15.75" thickBot="1" x14ac:dyDescent="0.3">
      <c r="B41" s="161"/>
      <c r="C41" s="161"/>
      <c r="D41" s="156"/>
      <c r="E41" s="177"/>
      <c r="F41" s="156"/>
      <c r="G41" s="157"/>
      <c r="H41" s="156"/>
      <c r="I41" s="113">
        <v>80</v>
      </c>
      <c r="J41" s="48">
        <v>575</v>
      </c>
      <c r="K41" s="49" t="s">
        <v>192</v>
      </c>
      <c r="L41" s="61">
        <v>7.9</v>
      </c>
      <c r="M41" s="67" t="s">
        <v>191</v>
      </c>
      <c r="N41" s="62"/>
      <c r="O41" s="127">
        <f t="shared" si="1"/>
        <v>4542.5</v>
      </c>
    </row>
    <row r="42" spans="2:15" ht="15.75" thickBot="1" x14ac:dyDescent="0.3">
      <c r="B42" s="161"/>
      <c r="C42" s="161"/>
      <c r="D42" s="156"/>
      <c r="E42" s="157" t="s">
        <v>39</v>
      </c>
      <c r="F42" s="156">
        <v>8507</v>
      </c>
      <c r="G42" s="157" t="s">
        <v>55</v>
      </c>
      <c r="H42" s="156">
        <v>4186</v>
      </c>
      <c r="I42" s="113">
        <v>95</v>
      </c>
      <c r="J42" s="50">
        <v>1248</v>
      </c>
      <c r="K42" s="128">
        <v>7.6</v>
      </c>
      <c r="L42" s="81">
        <v>7.6</v>
      </c>
      <c r="M42" s="67" t="s">
        <v>203</v>
      </c>
      <c r="N42" s="62"/>
      <c r="O42" s="127">
        <f t="shared" si="1"/>
        <v>9484.7999999999993</v>
      </c>
    </row>
    <row r="43" spans="2:15" ht="15.75" thickBot="1" x14ac:dyDescent="0.3">
      <c r="B43" s="161"/>
      <c r="C43" s="161"/>
      <c r="D43" s="156"/>
      <c r="E43" s="157"/>
      <c r="F43" s="156"/>
      <c r="G43" s="157"/>
      <c r="H43" s="156"/>
      <c r="I43" s="113">
        <v>129</v>
      </c>
      <c r="J43" s="50">
        <v>1078</v>
      </c>
      <c r="K43" s="62" t="s">
        <v>219</v>
      </c>
      <c r="L43" s="61">
        <v>7.9</v>
      </c>
      <c r="M43" s="67" t="s">
        <v>220</v>
      </c>
      <c r="N43" s="62"/>
      <c r="O43" s="127">
        <f t="shared" si="1"/>
        <v>8516.2000000000007</v>
      </c>
    </row>
    <row r="44" spans="2:15" ht="15.75" thickBot="1" x14ac:dyDescent="0.3">
      <c r="B44" s="161"/>
      <c r="C44" s="161"/>
      <c r="D44" s="156"/>
      <c r="E44" s="157"/>
      <c r="F44" s="156"/>
      <c r="G44" s="157"/>
      <c r="H44" s="156"/>
      <c r="I44" s="113">
        <v>80</v>
      </c>
      <c r="J44" s="50">
        <v>359</v>
      </c>
      <c r="K44" s="49">
        <v>8.6</v>
      </c>
      <c r="L44" s="61">
        <v>8.6</v>
      </c>
      <c r="M44" s="67" t="s">
        <v>204</v>
      </c>
      <c r="N44" s="62"/>
      <c r="O44" s="127">
        <f t="shared" si="1"/>
        <v>3087.4</v>
      </c>
    </row>
    <row r="45" spans="2:15" ht="15.75" thickBot="1" x14ac:dyDescent="0.3">
      <c r="B45" s="161"/>
      <c r="C45" s="161"/>
      <c r="D45" s="156"/>
      <c r="E45" s="157"/>
      <c r="F45" s="156"/>
      <c r="G45" s="157" t="s">
        <v>56</v>
      </c>
      <c r="H45" s="156">
        <v>581</v>
      </c>
      <c r="I45" s="76">
        <v>100</v>
      </c>
      <c r="J45" s="48">
        <v>83</v>
      </c>
      <c r="K45" s="62" t="s">
        <v>202</v>
      </c>
      <c r="L45" s="61">
        <v>7.98</v>
      </c>
      <c r="M45" s="67" t="s">
        <v>201</v>
      </c>
      <c r="N45" s="62"/>
      <c r="O45" s="127">
        <f t="shared" si="1"/>
        <v>662.34</v>
      </c>
    </row>
    <row r="46" spans="2:15" ht="15.75" thickBot="1" x14ac:dyDescent="0.3">
      <c r="B46" s="161"/>
      <c r="C46" s="161"/>
      <c r="D46" s="156"/>
      <c r="E46" s="157"/>
      <c r="F46" s="156"/>
      <c r="G46" s="157"/>
      <c r="H46" s="156"/>
      <c r="I46" s="76">
        <v>80</v>
      </c>
      <c r="J46" s="48">
        <v>73</v>
      </c>
      <c r="K46" s="62" t="s">
        <v>199</v>
      </c>
      <c r="L46" s="61">
        <v>8.9</v>
      </c>
      <c r="M46" s="67" t="s">
        <v>200</v>
      </c>
      <c r="N46" s="62"/>
      <c r="O46" s="127">
        <f t="shared" si="1"/>
        <v>649.70000000000005</v>
      </c>
    </row>
    <row r="47" spans="2:15" ht="15.75" thickBot="1" x14ac:dyDescent="0.3">
      <c r="B47" s="161"/>
      <c r="C47" s="161"/>
      <c r="D47" s="156"/>
      <c r="E47" s="157"/>
      <c r="F47" s="156"/>
      <c r="G47" s="157"/>
      <c r="H47" s="156"/>
      <c r="I47" s="76">
        <v>70</v>
      </c>
      <c r="J47" s="48">
        <v>66</v>
      </c>
      <c r="K47" s="62" t="s">
        <v>197</v>
      </c>
      <c r="L47" s="61">
        <v>8.23</v>
      </c>
      <c r="M47" s="67" t="s">
        <v>198</v>
      </c>
      <c r="N47" s="62"/>
      <c r="O47" s="127">
        <f t="shared" si="1"/>
        <v>543.18000000000006</v>
      </c>
    </row>
    <row r="48" spans="2:15" ht="15.75" thickBot="1" x14ac:dyDescent="0.3">
      <c r="B48" s="161"/>
      <c r="C48" s="161"/>
      <c r="D48" s="156"/>
      <c r="E48" s="208" t="s">
        <v>53</v>
      </c>
      <c r="F48" s="156">
        <v>7914</v>
      </c>
      <c r="G48" s="157" t="s">
        <v>57</v>
      </c>
      <c r="H48" s="156">
        <v>4961</v>
      </c>
      <c r="I48" s="48">
        <v>92</v>
      </c>
      <c r="J48" s="48">
        <v>786</v>
      </c>
      <c r="K48" s="62" t="s">
        <v>248</v>
      </c>
      <c r="L48" s="61">
        <v>8.85</v>
      </c>
      <c r="M48" s="67" t="s">
        <v>249</v>
      </c>
      <c r="N48" s="62"/>
      <c r="O48" s="127">
        <f t="shared" si="1"/>
        <v>6956.0999999999995</v>
      </c>
    </row>
    <row r="49" spans="2:17" ht="15.75" thickBot="1" x14ac:dyDescent="0.3">
      <c r="B49" s="161"/>
      <c r="C49" s="161"/>
      <c r="D49" s="156"/>
      <c r="E49" s="208"/>
      <c r="F49" s="156"/>
      <c r="G49" s="157"/>
      <c r="H49" s="156"/>
      <c r="I49" s="48">
        <v>84</v>
      </c>
      <c r="J49" s="48">
        <v>586</v>
      </c>
      <c r="K49" s="62" t="s">
        <v>247</v>
      </c>
      <c r="L49" s="61">
        <v>9.33</v>
      </c>
      <c r="M49" s="67" t="s">
        <v>246</v>
      </c>
      <c r="N49" s="62"/>
      <c r="O49" s="127">
        <f t="shared" si="1"/>
        <v>5467.38</v>
      </c>
    </row>
    <row r="50" spans="2:17" ht="15.75" thickBot="1" x14ac:dyDescent="0.3">
      <c r="B50" s="161"/>
      <c r="C50" s="161"/>
      <c r="D50" s="156"/>
      <c r="E50" s="208"/>
      <c r="F50" s="156"/>
      <c r="G50" s="157"/>
      <c r="H50" s="156"/>
      <c r="I50" s="48">
        <v>100</v>
      </c>
      <c r="J50" s="48">
        <v>541</v>
      </c>
      <c r="K50" s="62" t="s">
        <v>250</v>
      </c>
      <c r="L50" s="61">
        <v>10.3</v>
      </c>
      <c r="M50" s="67" t="s">
        <v>251</v>
      </c>
      <c r="N50" s="62"/>
      <c r="O50" s="127">
        <f t="shared" si="1"/>
        <v>5572.3</v>
      </c>
    </row>
    <row r="51" spans="2:17" ht="15.75" thickBot="1" x14ac:dyDescent="0.3">
      <c r="B51" s="161"/>
      <c r="C51" s="161"/>
      <c r="D51" s="156"/>
      <c r="E51" s="208"/>
      <c r="F51" s="156"/>
      <c r="G51" s="157" t="s">
        <v>58</v>
      </c>
      <c r="H51" s="156">
        <v>1652</v>
      </c>
      <c r="I51" s="48">
        <v>84</v>
      </c>
      <c r="J51" s="48">
        <v>357</v>
      </c>
      <c r="K51" s="62" t="s">
        <v>222</v>
      </c>
      <c r="L51" s="61">
        <v>7.92</v>
      </c>
      <c r="M51" s="67" t="s">
        <v>221</v>
      </c>
      <c r="N51" s="62"/>
      <c r="O51" s="127">
        <f t="shared" si="1"/>
        <v>2827.44</v>
      </c>
    </row>
    <row r="52" spans="2:17" ht="15.75" thickBot="1" x14ac:dyDescent="0.3">
      <c r="B52" s="161"/>
      <c r="C52" s="161"/>
      <c r="D52" s="156"/>
      <c r="E52" s="208"/>
      <c r="F52" s="156"/>
      <c r="G52" s="157"/>
      <c r="H52" s="156"/>
      <c r="I52" s="48">
        <v>74</v>
      </c>
      <c r="J52" s="48">
        <v>254</v>
      </c>
      <c r="K52" s="62" t="s">
        <v>224</v>
      </c>
      <c r="L52" s="61">
        <v>7.65</v>
      </c>
      <c r="M52" s="67" t="s">
        <v>223</v>
      </c>
      <c r="N52" s="62"/>
      <c r="O52" s="127">
        <f t="shared" si="1"/>
        <v>1943.1000000000001</v>
      </c>
    </row>
    <row r="53" spans="2:17" ht="15.75" thickBot="1" x14ac:dyDescent="0.3">
      <c r="B53" s="161"/>
      <c r="C53" s="161"/>
      <c r="D53" s="156"/>
      <c r="E53" s="208"/>
      <c r="F53" s="156"/>
      <c r="G53" s="157"/>
      <c r="H53" s="156"/>
      <c r="I53" s="48">
        <v>89</v>
      </c>
      <c r="J53" s="48">
        <v>194</v>
      </c>
      <c r="K53" s="62" t="s">
        <v>244</v>
      </c>
      <c r="L53" s="61">
        <v>7.9</v>
      </c>
      <c r="M53" s="67" t="s">
        <v>245</v>
      </c>
      <c r="N53" s="62"/>
      <c r="O53" s="127">
        <f t="shared" si="1"/>
        <v>1532.6000000000001</v>
      </c>
    </row>
    <row r="54" spans="2:17" ht="15.75" thickBot="1" x14ac:dyDescent="0.3">
      <c r="B54" s="161"/>
      <c r="C54" s="161"/>
      <c r="D54" s="156"/>
      <c r="E54" s="208"/>
      <c r="F54" s="156"/>
      <c r="G54" s="157" t="s">
        <v>59</v>
      </c>
      <c r="H54" s="156">
        <v>959</v>
      </c>
      <c r="I54" s="48">
        <v>66</v>
      </c>
      <c r="J54" s="48">
        <v>261</v>
      </c>
      <c r="K54" s="62" t="s">
        <v>252</v>
      </c>
      <c r="L54" s="61">
        <v>5.2</v>
      </c>
      <c r="M54" s="67" t="s">
        <v>253</v>
      </c>
      <c r="N54" s="62"/>
      <c r="O54" s="127">
        <f t="shared" si="1"/>
        <v>1357.2</v>
      </c>
    </row>
    <row r="55" spans="2:17" ht="15.75" thickBot="1" x14ac:dyDescent="0.3">
      <c r="B55" s="161"/>
      <c r="C55" s="161"/>
      <c r="D55" s="156"/>
      <c r="E55" s="208"/>
      <c r="F55" s="156"/>
      <c r="G55" s="157"/>
      <c r="H55" s="156"/>
      <c r="I55" s="48">
        <v>55</v>
      </c>
      <c r="J55" s="48">
        <v>216</v>
      </c>
      <c r="K55" s="62" t="s">
        <v>123</v>
      </c>
      <c r="L55" s="61">
        <v>5.0999999999999996</v>
      </c>
      <c r="M55" s="67" t="s">
        <v>256</v>
      </c>
      <c r="N55" s="62"/>
      <c r="O55" s="127">
        <f t="shared" si="1"/>
        <v>1101.5999999999999</v>
      </c>
      <c r="Q55" s="34" t="s">
        <v>322</v>
      </c>
    </row>
    <row r="56" spans="2:17" ht="15.75" thickBot="1" x14ac:dyDescent="0.3">
      <c r="B56" s="161"/>
      <c r="C56" s="161"/>
      <c r="D56" s="156"/>
      <c r="E56" s="208"/>
      <c r="F56" s="156"/>
      <c r="G56" s="157"/>
      <c r="H56" s="156"/>
      <c r="I56" s="48">
        <v>50</v>
      </c>
      <c r="J56" s="48">
        <v>120</v>
      </c>
      <c r="K56" s="62" t="s">
        <v>254</v>
      </c>
      <c r="L56" s="61">
        <v>5.35</v>
      </c>
      <c r="M56" s="67" t="s">
        <v>255</v>
      </c>
      <c r="N56" s="62"/>
      <c r="O56" s="127">
        <f t="shared" si="1"/>
        <v>642</v>
      </c>
      <c r="Q56" s="41" t="s">
        <v>300</v>
      </c>
    </row>
    <row r="57" spans="2:17" ht="18.75" x14ac:dyDescent="0.3">
      <c r="B57" s="29"/>
      <c r="C57" s="33"/>
      <c r="D57" s="27"/>
      <c r="E57" s="32"/>
      <c r="F57" s="27"/>
      <c r="G57" s="29"/>
      <c r="H57" s="27"/>
      <c r="I57" s="4"/>
      <c r="J57" s="43">
        <f>SUM(J33:J56)</f>
        <v>13483</v>
      </c>
      <c r="K57" s="106"/>
      <c r="M57" s="126"/>
      <c r="N57" s="125"/>
      <c r="O57" s="42">
        <f>SUM(O33:O56)</f>
        <v>107873.94</v>
      </c>
      <c r="Q57" s="39">
        <f>O57/J57</f>
        <v>8.0007372246532675</v>
      </c>
    </row>
    <row r="58" spans="2:17" x14ac:dyDescent="0.25">
      <c r="B58" s="29"/>
      <c r="C58" s="33"/>
      <c r="D58" s="27"/>
      <c r="E58" s="32"/>
      <c r="F58" s="27"/>
      <c r="G58" s="29"/>
      <c r="H58" s="27"/>
      <c r="I58" s="9"/>
      <c r="J58" s="2"/>
      <c r="K58" s="19"/>
      <c r="M58" s="124"/>
      <c r="N58" s="14"/>
    </row>
    <row r="59" spans="2:17" x14ac:dyDescent="0.25">
      <c r="B59" s="29"/>
      <c r="C59" s="33"/>
      <c r="D59" s="27"/>
      <c r="E59" s="32"/>
      <c r="F59" s="27"/>
      <c r="G59" s="29"/>
      <c r="H59" s="27"/>
      <c r="I59" s="9"/>
      <c r="J59" s="2"/>
      <c r="K59" s="19"/>
      <c r="M59" s="124"/>
      <c r="N59" s="14"/>
    </row>
    <row r="60" spans="2:17" ht="15.75" thickBot="1" x14ac:dyDescent="0.3">
      <c r="B60" s="29"/>
      <c r="C60" s="33"/>
      <c r="D60" s="27"/>
      <c r="E60" s="32"/>
      <c r="F60" s="27"/>
      <c r="G60" s="29"/>
      <c r="H60" s="27"/>
      <c r="I60" s="44"/>
      <c r="J60" s="45"/>
      <c r="K60" s="123"/>
      <c r="M60" s="122"/>
      <c r="N60" s="121"/>
    </row>
    <row r="61" spans="2:17" ht="15.75" thickBot="1" x14ac:dyDescent="0.3">
      <c r="B61" s="175" t="s">
        <v>0</v>
      </c>
      <c r="C61" s="175" t="s">
        <v>3</v>
      </c>
      <c r="D61" s="175"/>
      <c r="E61" s="175" t="s">
        <v>1</v>
      </c>
      <c r="F61" s="175"/>
      <c r="G61" s="175" t="s">
        <v>2</v>
      </c>
      <c r="H61" s="175"/>
      <c r="I61" s="178" t="s">
        <v>11</v>
      </c>
      <c r="J61" s="178"/>
      <c r="K61" s="120" t="s">
        <v>70</v>
      </c>
      <c r="L61" s="174" t="s">
        <v>321</v>
      </c>
      <c r="M61" s="119" t="s">
        <v>266</v>
      </c>
      <c r="N61" s="179" t="s">
        <v>320</v>
      </c>
      <c r="O61" s="195" t="s">
        <v>308</v>
      </c>
    </row>
    <row r="62" spans="2:17" ht="15.75" thickBot="1" x14ac:dyDescent="0.3">
      <c r="B62" s="175"/>
      <c r="C62" s="175"/>
      <c r="D62" s="175"/>
      <c r="E62" s="175"/>
      <c r="F62" s="175"/>
      <c r="G62" s="175"/>
      <c r="H62" s="175"/>
      <c r="I62" s="178"/>
      <c r="J62" s="178"/>
      <c r="K62" s="117"/>
      <c r="L62" s="174"/>
      <c r="M62" s="116"/>
      <c r="N62" s="179"/>
      <c r="O62" s="196"/>
    </row>
    <row r="63" spans="2:17" ht="15.75" thickBot="1" x14ac:dyDescent="0.3">
      <c r="B63" s="175"/>
      <c r="C63" s="175"/>
      <c r="D63" s="175"/>
      <c r="E63" s="175"/>
      <c r="F63" s="175"/>
      <c r="G63" s="175"/>
      <c r="H63" s="175"/>
      <c r="I63" s="118" t="s">
        <v>301</v>
      </c>
      <c r="J63" s="118" t="s">
        <v>302</v>
      </c>
      <c r="K63" s="117"/>
      <c r="L63" s="174"/>
      <c r="M63" s="116"/>
      <c r="N63" s="179"/>
      <c r="O63" s="197"/>
    </row>
    <row r="64" spans="2:17" ht="15.75" thickBot="1" x14ac:dyDescent="0.3">
      <c r="B64" s="157" t="s">
        <v>43</v>
      </c>
      <c r="C64" s="207" t="s">
        <v>60</v>
      </c>
      <c r="D64" s="156">
        <v>204</v>
      </c>
      <c r="E64" s="76" t="s">
        <v>9</v>
      </c>
      <c r="F64" s="51">
        <v>135</v>
      </c>
      <c r="G64" s="76" t="s">
        <v>54</v>
      </c>
      <c r="H64" s="51">
        <v>134</v>
      </c>
      <c r="I64" s="113">
        <v>100</v>
      </c>
      <c r="J64" s="115">
        <v>134</v>
      </c>
      <c r="K64" s="64" t="s">
        <v>243</v>
      </c>
      <c r="L64" s="114">
        <v>29.073</v>
      </c>
      <c r="M64" s="62"/>
      <c r="N64" s="62"/>
      <c r="O64" s="62">
        <f>L64*J64</f>
        <v>3895.7820000000002</v>
      </c>
    </row>
    <row r="65" spans="2:17" ht="15.75" thickBot="1" x14ac:dyDescent="0.3">
      <c r="B65" s="157"/>
      <c r="C65" s="156"/>
      <c r="D65" s="156"/>
      <c r="E65" s="50" t="s">
        <v>27</v>
      </c>
      <c r="F65" s="51">
        <v>47</v>
      </c>
      <c r="G65" s="50" t="s">
        <v>61</v>
      </c>
      <c r="H65" s="51">
        <v>47</v>
      </c>
      <c r="I65" s="113">
        <v>80</v>
      </c>
      <c r="J65" s="51">
        <v>47</v>
      </c>
      <c r="K65" s="112" t="s">
        <v>276</v>
      </c>
      <c r="L65" s="111">
        <v>25.9</v>
      </c>
      <c r="M65" s="62"/>
      <c r="N65" s="62"/>
      <c r="O65" s="62">
        <f>L65*J65</f>
        <v>1217.3</v>
      </c>
      <c r="Q65" s="34" t="s">
        <v>319</v>
      </c>
    </row>
    <row r="66" spans="2:17" ht="15.75" thickBot="1" x14ac:dyDescent="0.3">
      <c r="B66" s="157"/>
      <c r="C66" s="156"/>
      <c r="D66" s="156"/>
      <c r="E66" s="50" t="s">
        <v>53</v>
      </c>
      <c r="F66" s="51">
        <v>8</v>
      </c>
      <c r="G66" s="50" t="s">
        <v>59</v>
      </c>
      <c r="H66" s="51">
        <v>8</v>
      </c>
      <c r="I66" s="48">
        <v>44</v>
      </c>
      <c r="J66" s="110">
        <v>8</v>
      </c>
      <c r="K66" s="62"/>
      <c r="L66" s="109">
        <v>15.217000000000001</v>
      </c>
      <c r="M66" s="108" t="s">
        <v>291</v>
      </c>
      <c r="N66" s="107"/>
      <c r="O66" s="62">
        <f>L66*J66</f>
        <v>121.736</v>
      </c>
      <c r="Q66" s="84" t="s">
        <v>318</v>
      </c>
    </row>
    <row r="67" spans="2:17" ht="18.75" x14ac:dyDescent="0.3">
      <c r="B67" s="29"/>
      <c r="C67" s="33"/>
      <c r="D67" s="27"/>
      <c r="E67" s="31"/>
      <c r="F67" s="27"/>
      <c r="G67" s="29"/>
      <c r="H67" s="103"/>
      <c r="I67" s="4"/>
      <c r="J67" s="43">
        <f>SUM(J64:J66)</f>
        <v>189</v>
      </c>
      <c r="K67" s="106"/>
      <c r="M67" s="105"/>
      <c r="N67" s="104"/>
      <c r="O67" s="42">
        <f>SUM(O64:O66)</f>
        <v>5234.8180000000002</v>
      </c>
      <c r="Q67" s="39">
        <f>O67/J67</f>
        <v>27.697449735449737</v>
      </c>
    </row>
    <row r="68" spans="2:17" x14ac:dyDescent="0.25">
      <c r="B68" s="29"/>
      <c r="C68" s="33"/>
      <c r="D68" s="27"/>
      <c r="E68" s="31"/>
      <c r="F68" s="27"/>
      <c r="G68" s="29"/>
      <c r="H68" s="103"/>
      <c r="I68" s="4"/>
      <c r="J68" s="6"/>
      <c r="K68" s="19"/>
      <c r="M68" s="102"/>
      <c r="N68" s="22"/>
    </row>
    <row r="69" spans="2:17" x14ac:dyDescent="0.25">
      <c r="B69" s="29"/>
      <c r="C69" s="33"/>
      <c r="D69" s="27"/>
      <c r="E69" s="31"/>
      <c r="F69" s="27"/>
      <c r="G69" s="29"/>
      <c r="H69" s="103"/>
      <c r="I69" s="4"/>
      <c r="J69" s="6"/>
      <c r="K69" s="19"/>
      <c r="M69" s="102"/>
      <c r="N69" s="22"/>
    </row>
    <row r="70" spans="2:17" x14ac:dyDescent="0.25">
      <c r="B70" s="29"/>
      <c r="C70" s="33"/>
      <c r="D70" s="27"/>
      <c r="E70" s="31"/>
      <c r="F70" s="27"/>
      <c r="G70" s="29"/>
      <c r="H70" s="103"/>
      <c r="I70" s="4"/>
      <c r="J70" s="6"/>
      <c r="K70" s="19"/>
      <c r="M70" s="102"/>
      <c r="N70" s="22"/>
    </row>
    <row r="71" spans="2:17" x14ac:dyDescent="0.25">
      <c r="B71" s="29"/>
      <c r="C71" s="33"/>
      <c r="D71" s="27"/>
      <c r="E71" s="31"/>
      <c r="F71" s="27"/>
      <c r="G71" s="29"/>
      <c r="H71" s="103"/>
      <c r="I71" s="4"/>
      <c r="J71" s="6"/>
      <c r="K71" s="19"/>
      <c r="M71" s="102"/>
      <c r="N71" s="22"/>
    </row>
    <row r="72" spans="2:17" x14ac:dyDescent="0.25">
      <c r="B72" s="29"/>
      <c r="C72" s="33"/>
      <c r="D72" s="27"/>
      <c r="E72" s="31"/>
      <c r="F72" s="27"/>
      <c r="G72" s="29"/>
      <c r="H72" s="103"/>
      <c r="I72" s="4"/>
      <c r="J72" s="6"/>
      <c r="K72" s="19"/>
      <c r="M72" s="102"/>
      <c r="N72" s="22"/>
    </row>
    <row r="73" spans="2:17" ht="15.75" thickBot="1" x14ac:dyDescent="0.3">
      <c r="B73" s="29"/>
      <c r="C73" s="33"/>
      <c r="D73" s="27"/>
      <c r="E73" s="31"/>
      <c r="F73" s="27"/>
      <c r="G73" s="29"/>
      <c r="H73" s="103"/>
      <c r="I73" s="4"/>
      <c r="J73" s="6"/>
      <c r="K73" s="19"/>
      <c r="M73" s="102"/>
      <c r="N73" s="22"/>
    </row>
    <row r="74" spans="2:17" ht="60.75" thickBot="1" x14ac:dyDescent="0.3">
      <c r="B74" s="29"/>
      <c r="C74" s="33"/>
      <c r="D74" s="27"/>
      <c r="E74" s="31"/>
      <c r="F74" s="27"/>
      <c r="G74" s="29"/>
      <c r="H74" s="90"/>
      <c r="I74" s="89"/>
      <c r="J74" s="89"/>
      <c r="K74" s="19"/>
      <c r="L74" s="21" t="s">
        <v>298</v>
      </c>
      <c r="M74" s="23"/>
      <c r="N74" s="14"/>
    </row>
    <row r="75" spans="2:17" x14ac:dyDescent="0.25">
      <c r="B75" s="192" t="s">
        <v>43</v>
      </c>
      <c r="C75" s="201" t="s">
        <v>38</v>
      </c>
      <c r="D75" s="189">
        <v>7</v>
      </c>
      <c r="E75" s="204" t="s">
        <v>62</v>
      </c>
      <c r="F75" s="189">
        <v>3</v>
      </c>
      <c r="G75" s="186" t="s">
        <v>63</v>
      </c>
      <c r="H75" s="189">
        <v>2</v>
      </c>
      <c r="I75" s="100">
        <v>100</v>
      </c>
      <c r="J75" s="1">
        <v>2</v>
      </c>
      <c r="K75" s="26" t="s">
        <v>274</v>
      </c>
      <c r="L75" s="101" t="s">
        <v>297</v>
      </c>
      <c r="M75" s="19"/>
      <c r="N75" s="14"/>
    </row>
    <row r="76" spans="2:17" x14ac:dyDescent="0.25">
      <c r="B76" s="193"/>
      <c r="C76" s="202"/>
      <c r="D76" s="190"/>
      <c r="E76" s="205"/>
      <c r="F76" s="190"/>
      <c r="G76" s="187"/>
      <c r="H76" s="190"/>
      <c r="I76" s="100" t="s">
        <v>32</v>
      </c>
      <c r="J76" s="11" t="s">
        <v>32</v>
      </c>
      <c r="K76" s="14"/>
      <c r="L76" s="18"/>
      <c r="M76" s="19"/>
      <c r="N76" s="14"/>
    </row>
    <row r="77" spans="2:17" x14ac:dyDescent="0.25">
      <c r="B77" s="193"/>
      <c r="C77" s="202"/>
      <c r="D77" s="190"/>
      <c r="E77" s="205"/>
      <c r="F77" s="190"/>
      <c r="G77" s="188"/>
      <c r="H77" s="191"/>
      <c r="I77" s="100" t="s">
        <v>32</v>
      </c>
      <c r="J77" s="11" t="s">
        <v>32</v>
      </c>
      <c r="K77" s="14"/>
      <c r="L77" s="18"/>
      <c r="M77" s="19"/>
      <c r="N77" s="14"/>
    </row>
    <row r="78" spans="2:17" x14ac:dyDescent="0.25">
      <c r="B78" s="193"/>
      <c r="C78" s="202"/>
      <c r="D78" s="190"/>
      <c r="E78" s="205"/>
      <c r="F78" s="190"/>
      <c r="G78" s="192" t="s">
        <v>64</v>
      </c>
      <c r="H78" s="189">
        <v>1</v>
      </c>
      <c r="I78" s="100">
        <v>78</v>
      </c>
      <c r="J78" s="2">
        <v>1</v>
      </c>
      <c r="K78" s="26" t="s">
        <v>275</v>
      </c>
      <c r="L78" s="99" t="s">
        <v>297</v>
      </c>
      <c r="M78" s="19"/>
      <c r="N78" s="14"/>
    </row>
    <row r="79" spans="2:17" x14ac:dyDescent="0.25">
      <c r="B79" s="193"/>
      <c r="C79" s="202"/>
      <c r="D79" s="190"/>
      <c r="E79" s="205"/>
      <c r="F79" s="190"/>
      <c r="G79" s="193"/>
      <c r="H79" s="190"/>
      <c r="I79" s="100" t="s">
        <v>32</v>
      </c>
      <c r="J79" s="10" t="s">
        <v>32</v>
      </c>
      <c r="K79" s="14"/>
      <c r="L79" s="18"/>
      <c r="M79" s="19"/>
      <c r="N79" s="14"/>
    </row>
    <row r="80" spans="2:17" x14ac:dyDescent="0.25">
      <c r="B80" s="193"/>
      <c r="C80" s="202"/>
      <c r="D80" s="190"/>
      <c r="E80" s="205"/>
      <c r="F80" s="190"/>
      <c r="G80" s="194"/>
      <c r="H80" s="191"/>
      <c r="I80" s="100" t="s">
        <v>32</v>
      </c>
      <c r="J80" s="10" t="s">
        <v>32</v>
      </c>
      <c r="K80" s="14"/>
      <c r="L80" s="18"/>
      <c r="M80" s="19"/>
      <c r="N80" s="14"/>
    </row>
    <row r="81" spans="2:14" x14ac:dyDescent="0.25">
      <c r="B81" s="193"/>
      <c r="C81" s="202"/>
      <c r="D81" s="190"/>
      <c r="E81" s="205"/>
      <c r="F81" s="190"/>
      <c r="G81" s="192" t="s">
        <v>32</v>
      </c>
      <c r="H81" s="180" t="s">
        <v>32</v>
      </c>
      <c r="I81" s="186" t="s">
        <v>32</v>
      </c>
      <c r="J81" s="186" t="s">
        <v>32</v>
      </c>
      <c r="K81" s="14"/>
      <c r="L81" s="18"/>
      <c r="M81" s="19"/>
      <c r="N81" s="14"/>
    </row>
    <row r="82" spans="2:14" x14ac:dyDescent="0.25">
      <c r="B82" s="193"/>
      <c r="C82" s="202"/>
      <c r="D82" s="190"/>
      <c r="E82" s="205"/>
      <c r="F82" s="190"/>
      <c r="G82" s="193"/>
      <c r="H82" s="181"/>
      <c r="I82" s="187"/>
      <c r="J82" s="187"/>
      <c r="K82" s="14"/>
      <c r="L82" s="18"/>
      <c r="M82" s="19"/>
      <c r="N82" s="14"/>
    </row>
    <row r="83" spans="2:14" x14ac:dyDescent="0.25">
      <c r="B83" s="193"/>
      <c r="C83" s="202"/>
      <c r="D83" s="190"/>
      <c r="E83" s="206"/>
      <c r="F83" s="191"/>
      <c r="G83" s="194"/>
      <c r="H83" s="182"/>
      <c r="I83" s="188"/>
      <c r="J83" s="188"/>
      <c r="K83" s="14"/>
      <c r="L83" s="18"/>
      <c r="M83" s="19"/>
      <c r="N83" s="14"/>
    </row>
    <row r="84" spans="2:14" x14ac:dyDescent="0.25">
      <c r="B84" s="193"/>
      <c r="C84" s="202"/>
      <c r="D84" s="190"/>
      <c r="E84" s="198" t="s">
        <v>9</v>
      </c>
      <c r="F84" s="189">
        <v>3</v>
      </c>
      <c r="G84" s="192" t="s">
        <v>40</v>
      </c>
      <c r="H84" s="189">
        <v>3</v>
      </c>
      <c r="I84" s="100">
        <v>80</v>
      </c>
      <c r="J84" s="3">
        <v>3</v>
      </c>
      <c r="K84" s="26"/>
      <c r="L84" s="99" t="s">
        <v>297</v>
      </c>
      <c r="M84" s="19"/>
      <c r="N84" s="14"/>
    </row>
    <row r="85" spans="2:14" x14ac:dyDescent="0.25">
      <c r="B85" s="193"/>
      <c r="C85" s="202"/>
      <c r="D85" s="190"/>
      <c r="E85" s="199"/>
      <c r="F85" s="190"/>
      <c r="G85" s="193"/>
      <c r="H85" s="190"/>
      <c r="I85" s="100" t="s">
        <v>32</v>
      </c>
      <c r="J85" s="5" t="s">
        <v>32</v>
      </c>
      <c r="K85" s="14"/>
      <c r="L85" s="18"/>
      <c r="M85" s="19"/>
      <c r="N85" s="14"/>
    </row>
    <row r="86" spans="2:14" x14ac:dyDescent="0.25">
      <c r="B86" s="193"/>
      <c r="C86" s="202"/>
      <c r="D86" s="190"/>
      <c r="E86" s="199"/>
      <c r="F86" s="190"/>
      <c r="G86" s="194"/>
      <c r="H86" s="191"/>
      <c r="I86" s="100" t="s">
        <v>32</v>
      </c>
      <c r="J86" s="5" t="s">
        <v>32</v>
      </c>
      <c r="K86" s="14"/>
      <c r="L86" s="18"/>
      <c r="M86" s="19"/>
      <c r="N86" s="14"/>
    </row>
    <row r="87" spans="2:14" x14ac:dyDescent="0.25">
      <c r="B87" s="193"/>
      <c r="C87" s="202"/>
      <c r="D87" s="190"/>
      <c r="E87" s="199"/>
      <c r="F87" s="190"/>
      <c r="G87" s="192" t="s">
        <v>32</v>
      </c>
      <c r="H87" s="180" t="s">
        <v>32</v>
      </c>
      <c r="I87" s="186" t="s">
        <v>32</v>
      </c>
      <c r="J87" s="186" t="s">
        <v>32</v>
      </c>
      <c r="K87" s="14"/>
      <c r="L87" s="18"/>
      <c r="M87" s="19"/>
      <c r="N87" s="14"/>
    </row>
    <row r="88" spans="2:14" x14ac:dyDescent="0.25">
      <c r="B88" s="193"/>
      <c r="C88" s="202"/>
      <c r="D88" s="190"/>
      <c r="E88" s="199"/>
      <c r="F88" s="190"/>
      <c r="G88" s="193"/>
      <c r="H88" s="181"/>
      <c r="I88" s="187"/>
      <c r="J88" s="187"/>
      <c r="K88" s="14"/>
      <c r="L88" s="18"/>
      <c r="M88" s="19"/>
      <c r="N88" s="14"/>
    </row>
    <row r="89" spans="2:14" x14ac:dyDescent="0.25">
      <c r="B89" s="193"/>
      <c r="C89" s="202"/>
      <c r="D89" s="190"/>
      <c r="E89" s="199"/>
      <c r="F89" s="190"/>
      <c r="G89" s="194"/>
      <c r="H89" s="182"/>
      <c r="I89" s="188"/>
      <c r="J89" s="188"/>
      <c r="K89" s="14"/>
      <c r="L89" s="18"/>
      <c r="M89" s="19"/>
      <c r="N89" s="14"/>
    </row>
    <row r="90" spans="2:14" x14ac:dyDescent="0.25">
      <c r="B90" s="193"/>
      <c r="C90" s="202"/>
      <c r="D90" s="190"/>
      <c r="E90" s="199"/>
      <c r="F90" s="190"/>
      <c r="G90" s="192" t="s">
        <v>32</v>
      </c>
      <c r="H90" s="180" t="s">
        <v>32</v>
      </c>
      <c r="I90" s="183" t="s">
        <v>32</v>
      </c>
      <c r="J90" s="186" t="s">
        <v>32</v>
      </c>
      <c r="K90" s="14"/>
      <c r="L90" s="18"/>
      <c r="M90" s="19"/>
      <c r="N90" s="14"/>
    </row>
    <row r="91" spans="2:14" x14ac:dyDescent="0.25">
      <c r="B91" s="193"/>
      <c r="C91" s="202"/>
      <c r="D91" s="190"/>
      <c r="E91" s="199"/>
      <c r="F91" s="190"/>
      <c r="G91" s="193"/>
      <c r="H91" s="181"/>
      <c r="I91" s="184"/>
      <c r="J91" s="187"/>
      <c r="K91" s="14"/>
      <c r="L91" s="18"/>
      <c r="M91" s="19"/>
      <c r="N91" s="14"/>
    </row>
    <row r="92" spans="2:14" x14ac:dyDescent="0.25">
      <c r="B92" s="193"/>
      <c r="C92" s="202"/>
      <c r="D92" s="190"/>
      <c r="E92" s="199"/>
      <c r="F92" s="190"/>
      <c r="G92" s="194"/>
      <c r="H92" s="182"/>
      <c r="I92" s="185"/>
      <c r="J92" s="188"/>
      <c r="K92" s="14"/>
      <c r="L92" s="18"/>
      <c r="M92" s="19"/>
      <c r="N92" s="14"/>
    </row>
    <row r="93" spans="2:14" x14ac:dyDescent="0.25">
      <c r="B93" s="193"/>
      <c r="C93" s="202"/>
      <c r="D93" s="190"/>
      <c r="E93" s="198" t="s">
        <v>39</v>
      </c>
      <c r="F93" s="189">
        <v>1</v>
      </c>
      <c r="G93" s="192" t="s">
        <v>32</v>
      </c>
      <c r="H93" s="189">
        <v>1</v>
      </c>
      <c r="I93" s="4">
        <v>95</v>
      </c>
      <c r="J93" s="6">
        <v>1</v>
      </c>
      <c r="K93" s="26" t="s">
        <v>277</v>
      </c>
      <c r="L93" s="99" t="s">
        <v>297</v>
      </c>
      <c r="M93" s="19"/>
      <c r="N93" s="14"/>
    </row>
    <row r="94" spans="2:14" x14ac:dyDescent="0.25">
      <c r="B94" s="193"/>
      <c r="C94" s="202"/>
      <c r="D94" s="190"/>
      <c r="E94" s="199"/>
      <c r="F94" s="190"/>
      <c r="G94" s="193"/>
      <c r="H94" s="190"/>
      <c r="I94" s="9" t="s">
        <v>32</v>
      </c>
      <c r="J94" s="10" t="s">
        <v>32</v>
      </c>
      <c r="K94" s="14"/>
      <c r="L94" s="18"/>
      <c r="M94" s="19"/>
      <c r="N94" s="14"/>
    </row>
    <row r="95" spans="2:14" x14ac:dyDescent="0.25">
      <c r="B95" s="193"/>
      <c r="C95" s="202"/>
      <c r="D95" s="190"/>
      <c r="E95" s="199"/>
      <c r="F95" s="190"/>
      <c r="G95" s="194"/>
      <c r="H95" s="191"/>
      <c r="I95" s="9" t="s">
        <v>32</v>
      </c>
      <c r="J95" s="10" t="s">
        <v>32</v>
      </c>
      <c r="K95" s="14"/>
      <c r="L95" s="18"/>
      <c r="M95" s="19"/>
      <c r="N95" s="14"/>
    </row>
    <row r="96" spans="2:14" x14ac:dyDescent="0.25">
      <c r="B96" s="193"/>
      <c r="C96" s="202"/>
      <c r="D96" s="190"/>
      <c r="E96" s="199"/>
      <c r="F96" s="190"/>
      <c r="G96" s="192" t="s">
        <v>32</v>
      </c>
      <c r="H96" s="180" t="s">
        <v>32</v>
      </c>
      <c r="I96" s="186" t="s">
        <v>32</v>
      </c>
      <c r="J96" s="186" t="s">
        <v>32</v>
      </c>
      <c r="K96" s="14"/>
      <c r="L96" s="18"/>
      <c r="M96" s="19"/>
      <c r="N96" s="14"/>
    </row>
    <row r="97" spans="2:14" x14ac:dyDescent="0.25">
      <c r="B97" s="193"/>
      <c r="C97" s="202"/>
      <c r="D97" s="190"/>
      <c r="E97" s="199"/>
      <c r="F97" s="190"/>
      <c r="G97" s="193"/>
      <c r="H97" s="181"/>
      <c r="I97" s="187"/>
      <c r="J97" s="187"/>
      <c r="K97" s="14"/>
      <c r="L97" s="18"/>
      <c r="M97" s="19"/>
      <c r="N97" s="14"/>
    </row>
    <row r="98" spans="2:14" x14ac:dyDescent="0.25">
      <c r="B98" s="193"/>
      <c r="C98" s="202"/>
      <c r="D98" s="190"/>
      <c r="E98" s="199"/>
      <c r="F98" s="190"/>
      <c r="G98" s="194"/>
      <c r="H98" s="182"/>
      <c r="I98" s="188"/>
      <c r="J98" s="188"/>
      <c r="K98" s="14"/>
      <c r="L98" s="18"/>
      <c r="M98" s="19"/>
      <c r="N98" s="14"/>
    </row>
    <row r="99" spans="2:14" x14ac:dyDescent="0.25">
      <c r="B99" s="193"/>
      <c r="C99" s="202"/>
      <c r="D99" s="190"/>
      <c r="E99" s="199"/>
      <c r="F99" s="190"/>
      <c r="G99" s="192" t="s">
        <v>32</v>
      </c>
      <c r="H99" s="180" t="s">
        <v>32</v>
      </c>
      <c r="I99" s="186" t="s">
        <v>32</v>
      </c>
      <c r="J99" s="186" t="s">
        <v>32</v>
      </c>
      <c r="K99" s="14"/>
      <c r="L99" s="18"/>
      <c r="M99" s="19"/>
      <c r="N99" s="14"/>
    </row>
    <row r="100" spans="2:14" x14ac:dyDescent="0.25">
      <c r="B100" s="193"/>
      <c r="C100" s="202"/>
      <c r="D100" s="190"/>
      <c r="E100" s="199"/>
      <c r="F100" s="190"/>
      <c r="G100" s="193"/>
      <c r="H100" s="181"/>
      <c r="I100" s="187"/>
      <c r="J100" s="187"/>
      <c r="K100" s="14"/>
      <c r="L100" s="18"/>
      <c r="M100" s="19"/>
      <c r="N100" s="14"/>
    </row>
    <row r="101" spans="2:14" x14ac:dyDescent="0.25">
      <c r="B101" s="194"/>
      <c r="C101" s="203"/>
      <c r="D101" s="191"/>
      <c r="E101" s="200"/>
      <c r="F101" s="191"/>
      <c r="G101" s="194"/>
      <c r="H101" s="182"/>
      <c r="I101" s="188"/>
      <c r="J101" s="188"/>
      <c r="K101" s="14"/>
      <c r="L101" s="18"/>
      <c r="M101" s="19"/>
      <c r="N101" s="14"/>
    </row>
    <row r="105" spans="2:14" ht="15.75" x14ac:dyDescent="0.25">
      <c r="B105" s="24"/>
    </row>
  </sheetData>
  <mergeCells count="116">
    <mergeCell ref="B75:B101"/>
    <mergeCell ref="C75:C101"/>
    <mergeCell ref="D75:D101"/>
    <mergeCell ref="E75:E83"/>
    <mergeCell ref="F75:F83"/>
    <mergeCell ref="G75:G77"/>
    <mergeCell ref="H54:H56"/>
    <mergeCell ref="B6:B27"/>
    <mergeCell ref="C6:C27"/>
    <mergeCell ref="D6:D27"/>
    <mergeCell ref="E6:E13"/>
    <mergeCell ref="F6:F13"/>
    <mergeCell ref="G6:G8"/>
    <mergeCell ref="G21:G23"/>
    <mergeCell ref="G9:G10"/>
    <mergeCell ref="B64:B66"/>
    <mergeCell ref="C64:C66"/>
    <mergeCell ref="D64:D66"/>
    <mergeCell ref="E48:E56"/>
    <mergeCell ref="F48:F56"/>
    <mergeCell ref="G48:G50"/>
    <mergeCell ref="G61:H63"/>
    <mergeCell ref="H6:H8"/>
    <mergeCell ref="E30:F32"/>
    <mergeCell ref="B3:B5"/>
    <mergeCell ref="J96:J98"/>
    <mergeCell ref="G99:G101"/>
    <mergeCell ref="H99:H101"/>
    <mergeCell ref="I99:I101"/>
    <mergeCell ref="J99:J101"/>
    <mergeCell ref="I96:I98"/>
    <mergeCell ref="J81:J83"/>
    <mergeCell ref="E84:E92"/>
    <mergeCell ref="F84:F92"/>
    <mergeCell ref="G84:G86"/>
    <mergeCell ref="H84:H86"/>
    <mergeCell ref="G87:G89"/>
    <mergeCell ref="H87:H89"/>
    <mergeCell ref="I87:I89"/>
    <mergeCell ref="J87:J89"/>
    <mergeCell ref="E93:E101"/>
    <mergeCell ref="F93:F101"/>
    <mergeCell ref="G93:G95"/>
    <mergeCell ref="H93:H95"/>
    <mergeCell ref="G96:G98"/>
    <mergeCell ref="H96:H98"/>
    <mergeCell ref="B30:B32"/>
    <mergeCell ref="C30:D32"/>
    <mergeCell ref="O3:O5"/>
    <mergeCell ref="H90:H92"/>
    <mergeCell ref="I90:I92"/>
    <mergeCell ref="J90:J92"/>
    <mergeCell ref="H75:H77"/>
    <mergeCell ref="G78:G80"/>
    <mergeCell ref="H78:H80"/>
    <mergeCell ref="H45:H47"/>
    <mergeCell ref="H33:H35"/>
    <mergeCell ref="G36:G38"/>
    <mergeCell ref="G90:G92"/>
    <mergeCell ref="G81:G83"/>
    <mergeCell ref="H81:H83"/>
    <mergeCell ref="I81:I83"/>
    <mergeCell ref="H48:H50"/>
    <mergeCell ref="G51:G53"/>
    <mergeCell ref="H51:H53"/>
    <mergeCell ref="G54:G56"/>
    <mergeCell ref="G33:G35"/>
    <mergeCell ref="I3:J4"/>
    <mergeCell ref="O61:O63"/>
    <mergeCell ref="G30:H32"/>
    <mergeCell ref="I30:J31"/>
    <mergeCell ref="K30:K32"/>
    <mergeCell ref="B61:B63"/>
    <mergeCell ref="C61:D63"/>
    <mergeCell ref="E61:F63"/>
    <mergeCell ref="L30:L32"/>
    <mergeCell ref="M30:M32"/>
    <mergeCell ref="N30:N32"/>
    <mergeCell ref="O30:O32"/>
    <mergeCell ref="H36:H38"/>
    <mergeCell ref="G39:G41"/>
    <mergeCell ref="H39:H41"/>
    <mergeCell ref="G42:G44"/>
    <mergeCell ref="H42:H44"/>
    <mergeCell ref="G45:G47"/>
    <mergeCell ref="B33:B56"/>
    <mergeCell ref="C33:C56"/>
    <mergeCell ref="D33:D56"/>
    <mergeCell ref="E33:E41"/>
    <mergeCell ref="I61:J62"/>
    <mergeCell ref="E42:E47"/>
    <mergeCell ref="F42:F47"/>
    <mergeCell ref="N61:N63"/>
    <mergeCell ref="C3:D5"/>
    <mergeCell ref="E3:F5"/>
    <mergeCell ref="G3:H5"/>
    <mergeCell ref="L61:L63"/>
    <mergeCell ref="E21:E27"/>
    <mergeCell ref="F21:F27"/>
    <mergeCell ref="H21:H23"/>
    <mergeCell ref="G25:G27"/>
    <mergeCell ref="H25:H27"/>
    <mergeCell ref="F33:F41"/>
    <mergeCell ref="L3:L5"/>
    <mergeCell ref="M3:M5"/>
    <mergeCell ref="N3:N5"/>
    <mergeCell ref="K3:K5"/>
    <mergeCell ref="H9:H10"/>
    <mergeCell ref="G11:G13"/>
    <mergeCell ref="H11:H13"/>
    <mergeCell ref="E14:E20"/>
    <mergeCell ref="F14:F20"/>
    <mergeCell ref="G14:G16"/>
    <mergeCell ref="H14:H16"/>
    <mergeCell ref="G17:G19"/>
    <mergeCell ref="H17:H19"/>
  </mergeCells>
  <hyperlinks>
    <hyperlink ref="M10" r:id="rId1" xr:uid="{66904BD0-1975-4299-9976-9533FE6BAD43}"/>
    <hyperlink ref="M9" r:id="rId2" xr:uid="{F3A9647D-586C-46F5-AB1A-BDBD158D7157}"/>
    <hyperlink ref="M16" r:id="rId3" xr:uid="{C451DB15-943A-4ACC-96F5-237A1EDB8C42}"/>
    <hyperlink ref="M14" r:id="rId4" xr:uid="{631F01D8-8732-4EA4-A19A-E33A05B65C1B}"/>
    <hyperlink ref="M19" r:id="rId5" xr:uid="{1988EDE0-5132-4FE6-B899-5C3CED361800}"/>
    <hyperlink ref="M18" r:id="rId6" xr:uid="{89E3B420-1688-4B25-9543-297637823EA1}"/>
    <hyperlink ref="M17" r:id="rId7" xr:uid="{3B818DB9-E7E6-4C28-B981-AF94CA7B9BF2}"/>
    <hyperlink ref="M34" r:id="rId8" xr:uid="{E374D9E5-3697-4531-BDB1-D88C8317C56E}"/>
    <hyperlink ref="M33" r:id="rId9" xr:uid="{8D5956C5-03D2-4B93-B53C-CC1828405364}"/>
    <hyperlink ref="M35" r:id="rId10" xr:uid="{0CE33411-4B92-44F0-B38F-CBE81507893F}"/>
    <hyperlink ref="M36" r:id="rId11" xr:uid="{0908185E-7569-4C87-8919-8A1F527FB331}"/>
    <hyperlink ref="M37" r:id="rId12" xr:uid="{6B2621E5-AE86-4125-A81A-28C6045A7926}"/>
    <hyperlink ref="M38" r:id="rId13" xr:uid="{9F6C9584-0E98-4CEA-9671-6EE0231CAC21}"/>
    <hyperlink ref="M41" r:id="rId14" xr:uid="{05CE79ED-0502-4689-B85A-94FF3E0C1086}"/>
    <hyperlink ref="M39" r:id="rId15" xr:uid="{4822F9B5-E39B-426C-A9CE-4D4D14A1B388}"/>
    <hyperlink ref="M40" r:id="rId16" xr:uid="{D9A26557-19A1-4865-A7FD-2129D76BE6D1}"/>
    <hyperlink ref="M47" r:id="rId17" xr:uid="{2B181411-8FE2-446C-A278-7E00760C8713}"/>
    <hyperlink ref="M46" r:id="rId18" xr:uid="{15709E84-AEC9-4156-90A4-E7CCA3F04A31}"/>
    <hyperlink ref="M45" r:id="rId19" xr:uid="{A2F078BD-AA85-4D38-8D57-DAA12C07E894}"/>
    <hyperlink ref="M42" r:id="rId20" xr:uid="{7FACA5EA-55B4-48FC-A8FD-83455976DF93}"/>
    <hyperlink ref="M44" r:id="rId21" xr:uid="{5CEB04D5-C062-4BF8-B78B-B8928AECC0FF}"/>
    <hyperlink ref="M7" r:id="rId22" xr:uid="{DFAD14EF-7E95-4DFE-A807-AE73D3068F94}"/>
    <hyperlink ref="M8" r:id="rId23" xr:uid="{E6B35107-2B46-4F27-8C90-D6D759EA1DD0}"/>
    <hyperlink ref="M13" r:id="rId24" xr:uid="{CA17869C-D42A-4BA9-B96E-BFE4C0118F8D}"/>
    <hyperlink ref="M12" r:id="rId25" xr:uid="{C04B9174-C977-4B17-A6E7-A26B1667F877}"/>
    <hyperlink ref="M11" r:id="rId26" xr:uid="{68C63BE3-D40D-4367-9F44-199F1BDAD010}"/>
    <hyperlink ref="M6" r:id="rId27" xr:uid="{A57CD6FF-6FFC-4632-B702-2112CB6C8EC9}"/>
    <hyperlink ref="M15" r:id="rId28" xr:uid="{98447A74-3E8F-4947-B643-ED7CA4DF9A41}"/>
    <hyperlink ref="M43" r:id="rId29" xr:uid="{5CC21F7B-D4D9-45AF-B636-047604E5B841}"/>
    <hyperlink ref="M51" r:id="rId30" xr:uid="{1476EE09-AAF9-4313-A38F-FC94760320D4}"/>
    <hyperlink ref="M52" r:id="rId31" xr:uid="{BF95C2DA-E136-4558-8429-6DD943B9C908}"/>
    <hyperlink ref="M53" r:id="rId32" xr:uid="{0E6E4E6C-E282-4280-BA92-86669037283A}"/>
    <hyperlink ref="M49" r:id="rId33" xr:uid="{DBC76AE3-467C-4BD5-83F0-212B8A43D3C9}"/>
    <hyperlink ref="M48" r:id="rId34" xr:uid="{D52286E4-5AFC-40F1-9857-B30189366446}"/>
    <hyperlink ref="M50" r:id="rId35" xr:uid="{A970B0F7-EC1E-4BA4-933C-4E6CED9EE32F}"/>
    <hyperlink ref="M54" r:id="rId36" xr:uid="{C0518BCF-2938-4A48-B673-CBA884001A3A}"/>
    <hyperlink ref="M56" r:id="rId37" xr:uid="{A251214E-9B69-4C12-BEF5-35A6D46C47DA}"/>
    <hyperlink ref="M55" r:id="rId38" xr:uid="{9E91F3F7-4566-4D3D-AB43-3A94B53E9970}"/>
    <hyperlink ref="M20" r:id="rId39" xr:uid="{A5A7630F-80FA-47CC-B69E-D4BFF305DD8D}"/>
    <hyperlink ref="M25" r:id="rId40" xr:uid="{F75A05DC-FC55-4B29-9049-EF5992C9586C}"/>
    <hyperlink ref="M24" r:id="rId41" xr:uid="{E4DAF711-E439-4221-BE65-E2CE72FF9407}"/>
    <hyperlink ref="M22" r:id="rId42" xr:uid="{14EBCACE-85AE-4531-8F20-87ABEB1F884D}"/>
    <hyperlink ref="M23" r:id="rId43" xr:uid="{DD1F03E4-F19C-4256-98DA-9A338653B08E}"/>
    <hyperlink ref="M66" r:id="rId44" xr:uid="{628CD829-EAB0-4DEC-97FE-6B37E1AFADF4}"/>
  </hyperlinks>
  <pageMargins left="0.7" right="0.7" top="0.75" bottom="0.75" header="0.3" footer="0.3"/>
  <pageSetup paperSize="9" orientation="portrait" r:id="rId4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D9E23-7487-4B8A-BCCA-27FF60678962}">
  <sheetPr>
    <tabColor rgb="FFFF0000"/>
  </sheetPr>
  <dimension ref="A1:H174"/>
  <sheetViews>
    <sheetView tabSelected="1" zoomScaleNormal="100" workbookViewId="0"/>
  </sheetViews>
  <sheetFormatPr defaultRowHeight="15" x14ac:dyDescent="0.25"/>
  <cols>
    <col min="1" max="1" width="3.85546875" customWidth="1"/>
    <col min="2" max="2" width="11.28515625" customWidth="1"/>
    <col min="3" max="3" width="13.5703125" customWidth="1"/>
    <col min="4" max="4" width="16.85546875" customWidth="1"/>
    <col min="5" max="5" width="15" customWidth="1"/>
    <col min="6" max="6" width="11.42578125" customWidth="1"/>
    <col min="7" max="7" width="20.42578125" style="17" customWidth="1"/>
  </cols>
  <sheetData>
    <row r="1" spans="1:8" x14ac:dyDescent="0.25">
      <c r="A1" s="153"/>
    </row>
    <row r="2" spans="1:8" ht="15.75" thickBot="1" x14ac:dyDescent="0.3"/>
    <row r="3" spans="1:8" ht="15.75" thickTop="1" x14ac:dyDescent="0.25">
      <c r="B3" s="212" t="s">
        <v>338</v>
      </c>
      <c r="C3" s="213"/>
      <c r="D3" s="213"/>
      <c r="E3" s="213"/>
      <c r="F3" s="213"/>
      <c r="G3" s="214"/>
    </row>
    <row r="4" spans="1:8" x14ac:dyDescent="0.25">
      <c r="B4" s="215"/>
      <c r="C4" s="216"/>
      <c r="D4" s="216"/>
      <c r="E4" s="216"/>
      <c r="F4" s="216"/>
      <c r="G4" s="217"/>
    </row>
    <row r="5" spans="1:8" x14ac:dyDescent="0.25">
      <c r="B5" s="215"/>
      <c r="C5" s="216"/>
      <c r="D5" s="216"/>
      <c r="E5" s="216"/>
      <c r="F5" s="216"/>
      <c r="G5" s="217"/>
    </row>
    <row r="6" spans="1:8" ht="15.75" thickBot="1" x14ac:dyDescent="0.3">
      <c r="B6" s="218"/>
      <c r="C6" s="219"/>
      <c r="D6" s="219"/>
      <c r="E6" s="219"/>
      <c r="F6" s="219"/>
      <c r="G6" s="220"/>
    </row>
    <row r="7" spans="1:8" ht="16.5" thickTop="1" thickBot="1" x14ac:dyDescent="0.3"/>
    <row r="8" spans="1:8" ht="23.25" customHeight="1" thickTop="1" thickBot="1" x14ac:dyDescent="0.4">
      <c r="B8" s="221" t="s">
        <v>326</v>
      </c>
      <c r="C8" s="222"/>
      <c r="D8" s="222"/>
      <c r="E8" s="222"/>
      <c r="F8" s="222"/>
      <c r="G8" s="223"/>
    </row>
    <row r="9" spans="1:8" ht="16.5" thickTop="1" thickBot="1" x14ac:dyDescent="0.3"/>
    <row r="10" spans="1:8" ht="14.45" customHeight="1" thickBot="1" x14ac:dyDescent="0.3">
      <c r="B10" s="154" t="s">
        <v>0</v>
      </c>
      <c r="C10" s="154" t="s">
        <v>3</v>
      </c>
      <c r="D10" s="154" t="s">
        <v>1</v>
      </c>
      <c r="E10" s="154" t="s">
        <v>2</v>
      </c>
      <c r="F10" s="209" t="s">
        <v>314</v>
      </c>
      <c r="G10" s="164" t="s">
        <v>315</v>
      </c>
    </row>
    <row r="11" spans="1:8" ht="21.75" thickBot="1" x14ac:dyDescent="0.4">
      <c r="B11" s="154"/>
      <c r="C11" s="154"/>
      <c r="D11" s="154"/>
      <c r="E11" s="154"/>
      <c r="F11" s="210"/>
      <c r="G11" s="164"/>
      <c r="H11" s="141"/>
    </row>
    <row r="12" spans="1:8" ht="14.1" customHeight="1" thickBot="1" x14ac:dyDescent="0.3">
      <c r="B12" s="154"/>
      <c r="C12" s="154"/>
      <c r="D12" s="154"/>
      <c r="E12" s="154"/>
      <c r="F12" s="211"/>
      <c r="G12" s="164"/>
    </row>
    <row r="13" spans="1:8" ht="15.75" thickBot="1" x14ac:dyDescent="0.3">
      <c r="B13" s="157" t="s">
        <v>5</v>
      </c>
      <c r="C13" s="157" t="s">
        <v>6</v>
      </c>
      <c r="D13" s="160" t="s">
        <v>9</v>
      </c>
      <c r="E13" s="160" t="s">
        <v>10</v>
      </c>
      <c r="F13" s="149">
        <v>66</v>
      </c>
      <c r="G13" s="61">
        <v>7.9</v>
      </c>
    </row>
    <row r="14" spans="1:8" ht="15.75" thickBot="1" x14ac:dyDescent="0.3">
      <c r="B14" s="157"/>
      <c r="C14" s="157"/>
      <c r="D14" s="160"/>
      <c r="E14" s="160"/>
      <c r="F14" s="149">
        <v>92</v>
      </c>
      <c r="G14" s="61">
        <v>5.3</v>
      </c>
    </row>
    <row r="15" spans="1:8" ht="15.75" thickBot="1" x14ac:dyDescent="0.3">
      <c r="B15" s="157"/>
      <c r="C15" s="157"/>
      <c r="D15" s="160"/>
      <c r="E15" s="160"/>
      <c r="F15" s="149">
        <v>110</v>
      </c>
      <c r="G15" s="61">
        <v>8.6999999999999993</v>
      </c>
    </row>
    <row r="16" spans="1:8" ht="15.75" thickBot="1" x14ac:dyDescent="0.3">
      <c r="B16" s="157"/>
      <c r="C16" s="157"/>
      <c r="D16" s="160"/>
      <c r="E16" s="157" t="s">
        <v>12</v>
      </c>
      <c r="F16" s="149">
        <v>110</v>
      </c>
      <c r="G16" s="61">
        <v>8.8000000000000007</v>
      </c>
    </row>
    <row r="17" spans="2:7" ht="15.75" thickBot="1" x14ac:dyDescent="0.3">
      <c r="B17" s="157"/>
      <c r="C17" s="157"/>
      <c r="D17" s="160"/>
      <c r="E17" s="157"/>
      <c r="F17" s="149">
        <v>66</v>
      </c>
      <c r="G17" s="61">
        <v>8.8000000000000007</v>
      </c>
    </row>
    <row r="18" spans="2:7" ht="15.75" thickBot="1" x14ac:dyDescent="0.3">
      <c r="B18" s="157"/>
      <c r="C18" s="157"/>
      <c r="D18" s="160"/>
      <c r="E18" s="157"/>
      <c r="F18" s="149">
        <v>92</v>
      </c>
      <c r="G18" s="61">
        <v>8.6999999999999993</v>
      </c>
    </row>
    <row r="19" spans="2:7" ht="15.75" thickBot="1" x14ac:dyDescent="0.3">
      <c r="B19" s="157"/>
      <c r="C19" s="157"/>
      <c r="D19" s="160"/>
      <c r="E19" s="157" t="s">
        <v>13</v>
      </c>
      <c r="F19" s="149">
        <v>44</v>
      </c>
      <c r="G19" s="61">
        <v>5.5</v>
      </c>
    </row>
    <row r="20" spans="2:7" ht="15.75" thickBot="1" x14ac:dyDescent="0.3">
      <c r="B20" s="157"/>
      <c r="C20" s="157"/>
      <c r="D20" s="160"/>
      <c r="E20" s="157"/>
      <c r="F20" s="149">
        <v>47</v>
      </c>
      <c r="G20" s="61">
        <v>5.9</v>
      </c>
    </row>
    <row r="21" spans="2:7" ht="15.75" thickBot="1" x14ac:dyDescent="0.3">
      <c r="B21" s="157"/>
      <c r="C21" s="157"/>
      <c r="D21" s="160"/>
      <c r="E21" s="157"/>
      <c r="F21" s="149">
        <v>55</v>
      </c>
      <c r="G21" s="61">
        <v>7.4</v>
      </c>
    </row>
    <row r="22" spans="2:7" ht="15.75" thickBot="1" x14ac:dyDescent="0.3">
      <c r="B22" s="157"/>
      <c r="C22" s="157"/>
      <c r="D22" s="157" t="s">
        <v>8</v>
      </c>
      <c r="E22" s="157" t="s">
        <v>14</v>
      </c>
      <c r="F22" s="149">
        <v>50</v>
      </c>
      <c r="G22" s="61">
        <v>5.7</v>
      </c>
    </row>
    <row r="23" spans="2:7" ht="15.75" thickBot="1" x14ac:dyDescent="0.3">
      <c r="B23" s="157"/>
      <c r="C23" s="157"/>
      <c r="D23" s="157"/>
      <c r="E23" s="157"/>
      <c r="F23" s="149">
        <v>64</v>
      </c>
      <c r="G23" s="61">
        <v>6</v>
      </c>
    </row>
    <row r="24" spans="2:7" ht="15.75" thickBot="1" x14ac:dyDescent="0.3">
      <c r="B24" s="157"/>
      <c r="C24" s="157"/>
      <c r="D24" s="157"/>
      <c r="E24" s="157"/>
      <c r="F24" s="149">
        <v>82</v>
      </c>
      <c r="G24" s="61">
        <v>5.0999999999999996</v>
      </c>
    </row>
    <row r="25" spans="2:7" ht="15.75" thickBot="1" x14ac:dyDescent="0.3">
      <c r="B25" s="157"/>
      <c r="C25" s="157"/>
      <c r="D25" s="157"/>
      <c r="E25" s="157" t="s">
        <v>15</v>
      </c>
      <c r="F25" s="76">
        <v>71</v>
      </c>
      <c r="G25" s="61">
        <v>6.7</v>
      </c>
    </row>
    <row r="26" spans="2:7" ht="15.75" thickBot="1" x14ac:dyDescent="0.3">
      <c r="B26" s="157"/>
      <c r="C26" s="157"/>
      <c r="D26" s="157"/>
      <c r="E26" s="157"/>
      <c r="F26" s="76">
        <v>81</v>
      </c>
      <c r="G26" s="61">
        <v>7</v>
      </c>
    </row>
    <row r="27" spans="2:7" ht="15.75" thickBot="1" x14ac:dyDescent="0.3">
      <c r="B27" s="157"/>
      <c r="C27" s="157"/>
      <c r="D27" s="157"/>
      <c r="E27" s="157"/>
      <c r="F27" s="76">
        <v>97</v>
      </c>
      <c r="G27" s="61">
        <v>6</v>
      </c>
    </row>
    <row r="28" spans="2:7" ht="15.75" thickBot="1" x14ac:dyDescent="0.3">
      <c r="B28" s="157"/>
      <c r="C28" s="157"/>
      <c r="D28" s="157"/>
      <c r="E28" s="157" t="s">
        <v>16</v>
      </c>
      <c r="F28" s="144">
        <v>95</v>
      </c>
      <c r="G28" s="61">
        <v>7.2</v>
      </c>
    </row>
    <row r="29" spans="2:7" ht="15.75" thickBot="1" x14ac:dyDescent="0.3">
      <c r="B29" s="157"/>
      <c r="C29" s="157"/>
      <c r="D29" s="157"/>
      <c r="E29" s="157"/>
      <c r="F29" s="144">
        <v>108</v>
      </c>
      <c r="G29" s="61">
        <v>8.1</v>
      </c>
    </row>
    <row r="30" spans="2:7" ht="15.75" thickBot="1" x14ac:dyDescent="0.3">
      <c r="B30" s="157"/>
      <c r="C30" s="157"/>
      <c r="D30" s="157"/>
      <c r="E30" s="157"/>
      <c r="F30" s="144">
        <v>112</v>
      </c>
      <c r="G30" s="61">
        <v>6.9</v>
      </c>
    </row>
    <row r="31" spans="2:7" ht="15.75" thickBot="1" x14ac:dyDescent="0.3">
      <c r="B31" s="157"/>
      <c r="C31" s="157"/>
      <c r="D31" s="157" t="s">
        <v>17</v>
      </c>
      <c r="E31" s="157" t="s">
        <v>18</v>
      </c>
      <c r="F31" s="48">
        <v>74</v>
      </c>
      <c r="G31" s="61">
        <v>8</v>
      </c>
    </row>
    <row r="32" spans="2:7" ht="15.75" thickBot="1" x14ac:dyDescent="0.3">
      <c r="B32" s="157"/>
      <c r="C32" s="157"/>
      <c r="D32" s="157"/>
      <c r="E32" s="157"/>
      <c r="F32" s="48">
        <v>92</v>
      </c>
      <c r="G32" s="61">
        <v>8.5</v>
      </c>
    </row>
    <row r="33" spans="2:7" ht="15.75" thickBot="1" x14ac:dyDescent="0.3">
      <c r="B33" s="157"/>
      <c r="C33" s="157"/>
      <c r="D33" s="157"/>
      <c r="E33" s="157"/>
      <c r="F33" s="48">
        <v>96</v>
      </c>
      <c r="G33" s="61">
        <v>8</v>
      </c>
    </row>
    <row r="34" spans="2:7" ht="15.75" thickBot="1" x14ac:dyDescent="0.3">
      <c r="B34" s="157"/>
      <c r="C34" s="157"/>
      <c r="D34" s="157"/>
      <c r="E34" s="157">
        <v>80</v>
      </c>
      <c r="F34" s="48">
        <v>55</v>
      </c>
      <c r="G34" s="61">
        <v>7.8</v>
      </c>
    </row>
    <row r="35" spans="2:7" ht="15.75" thickBot="1" x14ac:dyDescent="0.3">
      <c r="B35" s="157"/>
      <c r="C35" s="157"/>
      <c r="D35" s="157"/>
      <c r="E35" s="157"/>
      <c r="F35" s="48">
        <v>66</v>
      </c>
      <c r="G35" s="61">
        <v>8.1</v>
      </c>
    </row>
    <row r="36" spans="2:7" ht="15.75" thickBot="1" x14ac:dyDescent="0.3">
      <c r="B36" s="157"/>
      <c r="C36" s="157"/>
      <c r="D36" s="157"/>
      <c r="E36" s="157"/>
      <c r="F36" s="48">
        <v>85</v>
      </c>
      <c r="G36" s="61">
        <v>8.1999999999999993</v>
      </c>
    </row>
    <row r="37" spans="2:7" ht="15.75" thickBot="1" x14ac:dyDescent="0.3">
      <c r="B37" s="157"/>
      <c r="C37" s="157"/>
      <c r="D37" s="157"/>
      <c r="E37" s="157" t="s">
        <v>19</v>
      </c>
      <c r="F37" s="48">
        <v>110</v>
      </c>
      <c r="G37" s="61">
        <v>9.6</v>
      </c>
    </row>
    <row r="38" spans="2:7" ht="15.75" thickBot="1" x14ac:dyDescent="0.3">
      <c r="B38" s="157"/>
      <c r="C38" s="157"/>
      <c r="D38" s="157"/>
      <c r="E38" s="157"/>
      <c r="F38" s="48">
        <v>121</v>
      </c>
      <c r="G38" s="61">
        <v>9.6</v>
      </c>
    </row>
    <row r="39" spans="2:7" ht="15.75" thickBot="1" x14ac:dyDescent="0.3">
      <c r="B39" s="157"/>
      <c r="C39" s="157"/>
      <c r="D39" s="157"/>
      <c r="E39" s="157"/>
      <c r="F39" s="48">
        <v>125</v>
      </c>
      <c r="G39" s="61">
        <v>7.9</v>
      </c>
    </row>
    <row r="40" spans="2:7" ht="15.75" thickBot="1" x14ac:dyDescent="0.3">
      <c r="B40" s="29"/>
      <c r="C40" s="33"/>
      <c r="D40" s="31"/>
      <c r="E40" s="29"/>
      <c r="F40" s="44"/>
      <c r="G40" s="20"/>
    </row>
    <row r="41" spans="2:7" ht="15.75" customHeight="1" thickBot="1" x14ac:dyDescent="0.3">
      <c r="B41" s="154" t="s">
        <v>0</v>
      </c>
      <c r="C41" s="154" t="s">
        <v>3</v>
      </c>
      <c r="D41" s="154" t="s">
        <v>1</v>
      </c>
      <c r="E41" s="154" t="s">
        <v>2</v>
      </c>
      <c r="F41" s="209" t="s">
        <v>314</v>
      </c>
      <c r="G41" s="164" t="s">
        <v>315</v>
      </c>
    </row>
    <row r="42" spans="2:7" ht="15.75" thickBot="1" x14ac:dyDescent="0.3">
      <c r="B42" s="154"/>
      <c r="C42" s="154"/>
      <c r="D42" s="154"/>
      <c r="E42" s="154"/>
      <c r="F42" s="210"/>
      <c r="G42" s="164"/>
    </row>
    <row r="43" spans="2:7" ht="15.75" thickBot="1" x14ac:dyDescent="0.3">
      <c r="B43" s="154"/>
      <c r="C43" s="154"/>
      <c r="D43" s="154"/>
      <c r="E43" s="154"/>
      <c r="F43" s="211"/>
      <c r="G43" s="164"/>
    </row>
    <row r="44" spans="2:7" ht="15.75" thickBot="1" x14ac:dyDescent="0.3">
      <c r="B44" s="157" t="s">
        <v>5</v>
      </c>
      <c r="C44" s="157" t="s">
        <v>7</v>
      </c>
      <c r="D44" s="157" t="s">
        <v>9</v>
      </c>
      <c r="E44" s="157" t="s">
        <v>12</v>
      </c>
      <c r="F44" s="48">
        <v>66</v>
      </c>
      <c r="G44" s="61">
        <v>5.3</v>
      </c>
    </row>
    <row r="45" spans="2:7" ht="15.75" thickBot="1" x14ac:dyDescent="0.3">
      <c r="B45" s="157"/>
      <c r="C45" s="157"/>
      <c r="D45" s="157"/>
      <c r="E45" s="157"/>
      <c r="F45" s="48">
        <v>81</v>
      </c>
      <c r="G45" s="61">
        <v>5.3</v>
      </c>
    </row>
    <row r="46" spans="2:7" ht="15.75" thickBot="1" x14ac:dyDescent="0.3">
      <c r="B46" s="157"/>
      <c r="C46" s="157"/>
      <c r="D46" s="157"/>
      <c r="E46" s="157"/>
      <c r="F46" s="48">
        <v>103</v>
      </c>
      <c r="G46" s="61">
        <v>6.5</v>
      </c>
    </row>
    <row r="47" spans="2:7" ht="15.75" thickBot="1" x14ac:dyDescent="0.3">
      <c r="B47" s="157"/>
      <c r="C47" s="157"/>
      <c r="D47" s="157"/>
      <c r="E47" s="157" t="s">
        <v>10</v>
      </c>
      <c r="F47" s="48">
        <v>66</v>
      </c>
      <c r="G47" s="61">
        <v>5</v>
      </c>
    </row>
    <row r="48" spans="2:7" ht="15.75" thickBot="1" x14ac:dyDescent="0.3">
      <c r="B48" s="157"/>
      <c r="C48" s="157"/>
      <c r="D48" s="157"/>
      <c r="E48" s="157"/>
      <c r="F48" s="48">
        <v>77</v>
      </c>
      <c r="G48" s="61">
        <v>4.0999999999999996</v>
      </c>
    </row>
    <row r="49" spans="2:7" ht="15.75" thickBot="1" x14ac:dyDescent="0.3">
      <c r="B49" s="157"/>
      <c r="C49" s="157"/>
      <c r="D49" s="157"/>
      <c r="E49" s="157"/>
      <c r="F49" s="48">
        <v>81</v>
      </c>
      <c r="G49" s="61">
        <v>4.9000000000000004</v>
      </c>
    </row>
    <row r="50" spans="2:7" ht="15.75" thickBot="1" x14ac:dyDescent="0.3">
      <c r="B50" s="157"/>
      <c r="C50" s="157"/>
      <c r="D50" s="157"/>
      <c r="E50" s="157" t="s">
        <v>21</v>
      </c>
      <c r="F50" s="48">
        <v>74</v>
      </c>
      <c r="G50" s="61">
        <v>5.9</v>
      </c>
    </row>
    <row r="51" spans="2:7" ht="15.75" thickBot="1" x14ac:dyDescent="0.3">
      <c r="B51" s="157"/>
      <c r="C51" s="157"/>
      <c r="D51" s="157"/>
      <c r="E51" s="157"/>
      <c r="F51" s="48">
        <v>77</v>
      </c>
      <c r="G51" s="61">
        <v>6</v>
      </c>
    </row>
    <row r="52" spans="2:7" ht="15.75" thickBot="1" x14ac:dyDescent="0.3">
      <c r="B52" s="157"/>
      <c r="C52" s="157"/>
      <c r="D52" s="157"/>
      <c r="E52" s="157"/>
      <c r="F52" s="48">
        <v>103</v>
      </c>
      <c r="G52" s="61">
        <v>6.1</v>
      </c>
    </row>
    <row r="53" spans="2:7" ht="15.75" thickBot="1" x14ac:dyDescent="0.3">
      <c r="B53" s="157"/>
      <c r="C53" s="157"/>
      <c r="D53" s="157" t="s">
        <v>17</v>
      </c>
      <c r="E53" s="157" t="s">
        <v>19</v>
      </c>
      <c r="F53" s="48">
        <v>81</v>
      </c>
      <c r="G53" s="61">
        <v>5.8</v>
      </c>
    </row>
    <row r="54" spans="2:7" ht="15.75" thickBot="1" x14ac:dyDescent="0.3">
      <c r="B54" s="157"/>
      <c r="C54" s="157"/>
      <c r="D54" s="157"/>
      <c r="E54" s="157"/>
      <c r="F54" s="48">
        <v>103</v>
      </c>
      <c r="G54" s="61">
        <v>6.7</v>
      </c>
    </row>
    <row r="55" spans="2:7" ht="15.75" thickBot="1" x14ac:dyDescent="0.3">
      <c r="B55" s="157"/>
      <c r="C55" s="157"/>
      <c r="D55" s="157"/>
      <c r="E55" s="157"/>
      <c r="F55" s="48">
        <v>132</v>
      </c>
      <c r="G55" s="61">
        <v>7.3</v>
      </c>
    </row>
    <row r="56" spans="2:7" ht="15.75" thickBot="1" x14ac:dyDescent="0.3">
      <c r="B56" s="157"/>
      <c r="C56" s="157"/>
      <c r="D56" s="157"/>
      <c r="E56" s="157" t="s">
        <v>18</v>
      </c>
      <c r="F56" s="48">
        <v>81</v>
      </c>
      <c r="G56" s="61">
        <v>6.4</v>
      </c>
    </row>
    <row r="57" spans="2:7" ht="15.75" thickBot="1" x14ac:dyDescent="0.3">
      <c r="B57" s="157"/>
      <c r="C57" s="157"/>
      <c r="D57" s="157"/>
      <c r="E57" s="157"/>
      <c r="F57" s="48">
        <v>96</v>
      </c>
      <c r="G57" s="61">
        <v>5.7</v>
      </c>
    </row>
    <row r="58" spans="2:7" ht="15.75" thickBot="1" x14ac:dyDescent="0.3">
      <c r="B58" s="157"/>
      <c r="C58" s="157"/>
      <c r="D58" s="157"/>
      <c r="E58" s="157"/>
      <c r="F58" s="48">
        <v>103</v>
      </c>
      <c r="G58" s="61">
        <v>6</v>
      </c>
    </row>
    <row r="59" spans="2:7" ht="15.75" thickBot="1" x14ac:dyDescent="0.3">
      <c r="B59" s="157"/>
      <c r="C59" s="157"/>
      <c r="D59" s="157"/>
      <c r="E59" s="157" t="s">
        <v>22</v>
      </c>
      <c r="F59" s="48">
        <v>66</v>
      </c>
      <c r="G59" s="61">
        <v>4.9000000000000004</v>
      </c>
    </row>
    <row r="60" spans="2:7" ht="15.75" thickBot="1" x14ac:dyDescent="0.3">
      <c r="B60" s="157"/>
      <c r="C60" s="157"/>
      <c r="D60" s="157"/>
      <c r="E60" s="157"/>
      <c r="F60" s="48">
        <v>77</v>
      </c>
      <c r="G60" s="61">
        <v>5.6</v>
      </c>
    </row>
    <row r="61" spans="2:7" ht="15.75" thickBot="1" x14ac:dyDescent="0.3">
      <c r="B61" s="157"/>
      <c r="C61" s="157"/>
      <c r="D61" s="157"/>
      <c r="E61" s="157"/>
      <c r="F61" s="48">
        <v>103</v>
      </c>
      <c r="G61" s="61">
        <v>5.6</v>
      </c>
    </row>
    <row r="62" spans="2:7" ht="15.75" thickBot="1" x14ac:dyDescent="0.3">
      <c r="B62" s="157"/>
      <c r="C62" s="157"/>
      <c r="D62" s="157" t="s">
        <v>20</v>
      </c>
      <c r="E62" s="157" t="s">
        <v>23</v>
      </c>
      <c r="F62" s="48">
        <v>74</v>
      </c>
      <c r="G62" s="61">
        <v>6.1</v>
      </c>
    </row>
    <row r="63" spans="2:7" ht="15.75" thickBot="1" x14ac:dyDescent="0.3">
      <c r="B63" s="157"/>
      <c r="C63" s="157"/>
      <c r="D63" s="157"/>
      <c r="E63" s="157"/>
      <c r="F63" s="48">
        <v>92</v>
      </c>
      <c r="G63" s="61">
        <v>5.65</v>
      </c>
    </row>
    <row r="64" spans="2:7" ht="15.75" thickBot="1" x14ac:dyDescent="0.3">
      <c r="B64" s="157"/>
      <c r="C64" s="157"/>
      <c r="D64" s="157"/>
      <c r="E64" s="157"/>
      <c r="F64" s="48">
        <v>88</v>
      </c>
      <c r="G64" s="61">
        <v>6.65</v>
      </c>
    </row>
    <row r="65" spans="2:7" ht="15.75" thickBot="1" x14ac:dyDescent="0.3">
      <c r="B65" s="157"/>
      <c r="C65" s="157"/>
      <c r="D65" s="157"/>
      <c r="E65" s="157" t="s">
        <v>24</v>
      </c>
      <c r="F65" s="48">
        <v>55</v>
      </c>
      <c r="G65" s="61">
        <v>4.8</v>
      </c>
    </row>
    <row r="66" spans="2:7" ht="15.75" thickBot="1" x14ac:dyDescent="0.3">
      <c r="B66" s="157"/>
      <c r="C66" s="157"/>
      <c r="D66" s="157"/>
      <c r="E66" s="157"/>
      <c r="F66" s="48">
        <v>60</v>
      </c>
      <c r="G66" s="61">
        <v>6.7</v>
      </c>
    </row>
    <row r="67" spans="2:7" ht="15.75" thickBot="1" x14ac:dyDescent="0.3">
      <c r="B67" s="157"/>
      <c r="C67" s="157"/>
      <c r="D67" s="157"/>
      <c r="E67" s="157"/>
      <c r="F67" s="48">
        <v>74</v>
      </c>
      <c r="G67" s="61">
        <v>5.8</v>
      </c>
    </row>
    <row r="68" spans="2:7" ht="15.75" thickBot="1" x14ac:dyDescent="0.3">
      <c r="B68" s="157"/>
      <c r="C68" s="157"/>
      <c r="D68" s="157"/>
      <c r="E68" s="157" t="s">
        <v>25</v>
      </c>
      <c r="F68" s="48">
        <v>74</v>
      </c>
      <c r="G68" s="61">
        <v>5.6</v>
      </c>
    </row>
    <row r="69" spans="2:7" ht="15.75" thickBot="1" x14ac:dyDescent="0.3">
      <c r="B69" s="157"/>
      <c r="C69" s="157"/>
      <c r="D69" s="157"/>
      <c r="E69" s="157"/>
      <c r="F69" s="48">
        <v>88</v>
      </c>
      <c r="G69" s="61">
        <v>7.2</v>
      </c>
    </row>
    <row r="70" spans="2:7" ht="15.75" thickBot="1" x14ac:dyDescent="0.3">
      <c r="B70" s="157"/>
      <c r="C70" s="157"/>
      <c r="D70" s="224"/>
      <c r="E70" s="157"/>
      <c r="F70" s="48">
        <v>92</v>
      </c>
      <c r="G70" s="91">
        <v>5.7</v>
      </c>
    </row>
    <row r="71" spans="2:7" ht="15.75" thickBot="1" x14ac:dyDescent="0.3">
      <c r="B71" s="92"/>
      <c r="C71" s="92"/>
      <c r="D71" s="93"/>
      <c r="E71" s="92"/>
      <c r="F71" s="7"/>
      <c r="G71" s="94"/>
    </row>
    <row r="72" spans="2:7" ht="15.75" customHeight="1" thickBot="1" x14ac:dyDescent="0.3">
      <c r="B72" s="154" t="s">
        <v>0</v>
      </c>
      <c r="C72" s="154" t="s">
        <v>3</v>
      </c>
      <c r="D72" s="154" t="s">
        <v>1</v>
      </c>
      <c r="E72" s="154" t="s">
        <v>2</v>
      </c>
      <c r="F72" s="209" t="s">
        <v>314</v>
      </c>
      <c r="G72" s="164" t="s">
        <v>316</v>
      </c>
    </row>
    <row r="73" spans="2:7" ht="15.75" thickBot="1" x14ac:dyDescent="0.3">
      <c r="B73" s="154"/>
      <c r="C73" s="154"/>
      <c r="D73" s="154"/>
      <c r="E73" s="154"/>
      <c r="F73" s="210"/>
      <c r="G73" s="164"/>
    </row>
    <row r="74" spans="2:7" ht="19.5" customHeight="1" thickBot="1" x14ac:dyDescent="0.3">
      <c r="B74" s="154"/>
      <c r="C74" s="154"/>
      <c r="D74" s="154"/>
      <c r="E74" s="154"/>
      <c r="F74" s="211"/>
      <c r="G74" s="164"/>
    </row>
    <row r="75" spans="2:7" ht="15.75" thickBot="1" x14ac:dyDescent="0.3">
      <c r="B75" s="157" t="s">
        <v>5</v>
      </c>
      <c r="C75" s="157" t="s">
        <v>26</v>
      </c>
      <c r="D75" s="50" t="s">
        <v>27</v>
      </c>
      <c r="E75" s="143" t="s">
        <v>29</v>
      </c>
      <c r="F75" s="48">
        <v>80</v>
      </c>
      <c r="G75" s="61">
        <v>15</v>
      </c>
    </row>
    <row r="76" spans="2:7" ht="15.75" thickBot="1" x14ac:dyDescent="0.3">
      <c r="B76" s="157"/>
      <c r="C76" s="157"/>
      <c r="D76" s="157" t="s">
        <v>9</v>
      </c>
      <c r="E76" s="50" t="s">
        <v>33</v>
      </c>
      <c r="F76" s="48">
        <v>61</v>
      </c>
      <c r="G76" s="61">
        <v>14.5</v>
      </c>
    </row>
    <row r="77" spans="2:7" ht="15.75" thickBot="1" x14ac:dyDescent="0.3">
      <c r="B77" s="157"/>
      <c r="C77" s="157"/>
      <c r="D77" s="157"/>
      <c r="E77" s="157" t="s">
        <v>34</v>
      </c>
      <c r="F77" s="48">
        <v>110</v>
      </c>
      <c r="G77" s="61">
        <v>15</v>
      </c>
    </row>
    <row r="78" spans="2:7" ht="15.75" thickBot="1" x14ac:dyDescent="0.3">
      <c r="B78" s="157"/>
      <c r="C78" s="157"/>
      <c r="D78" s="157"/>
      <c r="E78" s="157"/>
      <c r="F78" s="48">
        <v>150</v>
      </c>
      <c r="G78" s="61">
        <v>15.5</v>
      </c>
    </row>
    <row r="79" spans="2:7" ht="15.75" thickBot="1" x14ac:dyDescent="0.3">
      <c r="B79" s="157"/>
      <c r="C79" s="157"/>
      <c r="D79" s="157"/>
      <c r="E79" s="50" t="s">
        <v>10</v>
      </c>
      <c r="F79" s="48">
        <v>100</v>
      </c>
      <c r="G79" s="61">
        <v>15.8</v>
      </c>
    </row>
    <row r="80" spans="2:7" ht="15.75" thickBot="1" x14ac:dyDescent="0.3">
      <c r="B80" s="157"/>
      <c r="C80" s="157"/>
      <c r="D80" s="157" t="s">
        <v>28</v>
      </c>
      <c r="E80" s="157" t="s">
        <v>35</v>
      </c>
      <c r="F80" s="50">
        <v>239</v>
      </c>
      <c r="G80" s="61">
        <v>14</v>
      </c>
    </row>
    <row r="81" spans="2:7" ht="15.75" thickBot="1" x14ac:dyDescent="0.3">
      <c r="B81" s="157"/>
      <c r="C81" s="157"/>
      <c r="D81" s="157"/>
      <c r="E81" s="157"/>
      <c r="F81" s="50">
        <v>324</v>
      </c>
      <c r="G81" s="61">
        <v>14.8</v>
      </c>
    </row>
    <row r="82" spans="2:7" ht="15.75" thickBot="1" x14ac:dyDescent="0.3">
      <c r="B82" s="157"/>
      <c r="C82" s="157"/>
      <c r="D82" s="157"/>
      <c r="E82" s="157" t="s">
        <v>36</v>
      </c>
      <c r="F82" s="48">
        <v>285</v>
      </c>
      <c r="G82" s="61">
        <v>18.5</v>
      </c>
    </row>
    <row r="83" spans="2:7" ht="15.75" thickBot="1" x14ac:dyDescent="0.3">
      <c r="B83" s="157"/>
      <c r="C83" s="157"/>
      <c r="D83" s="157"/>
      <c r="E83" s="157"/>
      <c r="F83" s="48">
        <v>315</v>
      </c>
      <c r="G83" s="61">
        <v>18.899999999999999</v>
      </c>
    </row>
    <row r="84" spans="2:7" ht="15.75" thickBot="1" x14ac:dyDescent="0.3">
      <c r="B84" s="157"/>
      <c r="C84" s="157"/>
      <c r="D84" s="157"/>
      <c r="E84" s="157"/>
      <c r="F84" s="48">
        <v>386</v>
      </c>
      <c r="G84" s="61">
        <v>18.899999999999999</v>
      </c>
    </row>
    <row r="85" spans="2:7" ht="15.75" thickBot="1" x14ac:dyDescent="0.3">
      <c r="B85" s="157"/>
      <c r="C85" s="157"/>
      <c r="D85" s="157"/>
      <c r="E85" s="157" t="s">
        <v>37</v>
      </c>
      <c r="F85" s="48">
        <v>245</v>
      </c>
      <c r="G85" s="61">
        <v>20.8</v>
      </c>
    </row>
    <row r="86" spans="2:7" ht="15.75" thickBot="1" x14ac:dyDescent="0.3">
      <c r="B86" s="157"/>
      <c r="C86" s="157"/>
      <c r="D86" s="157"/>
      <c r="E86" s="157"/>
      <c r="F86" s="48">
        <v>310</v>
      </c>
      <c r="G86" s="61">
        <v>20.8</v>
      </c>
    </row>
    <row r="87" spans="2:7" ht="15.75" thickBot="1" x14ac:dyDescent="0.3">
      <c r="B87" s="157"/>
      <c r="C87" s="157"/>
      <c r="D87" s="157"/>
      <c r="E87" s="157"/>
      <c r="F87" s="48">
        <v>386</v>
      </c>
      <c r="G87" s="61">
        <v>20.8</v>
      </c>
    </row>
    <row r="88" spans="2:7" ht="15.75" thickBot="1" x14ac:dyDescent="0.3">
      <c r="B88" s="29"/>
      <c r="C88" s="31"/>
      <c r="D88" s="31"/>
      <c r="E88" s="95"/>
      <c r="F88" s="7"/>
    </row>
    <row r="89" spans="2:7" ht="15.75" thickBot="1" x14ac:dyDescent="0.3">
      <c r="B89" s="154" t="s">
        <v>0</v>
      </c>
      <c r="C89" s="154" t="s">
        <v>3</v>
      </c>
      <c r="D89" s="154" t="s">
        <v>1</v>
      </c>
      <c r="E89" s="154" t="s">
        <v>2</v>
      </c>
      <c r="F89" s="209" t="s">
        <v>314</v>
      </c>
      <c r="G89" s="164" t="s">
        <v>317</v>
      </c>
    </row>
    <row r="90" spans="2:7" ht="15.75" thickBot="1" x14ac:dyDescent="0.3">
      <c r="B90" s="154"/>
      <c r="C90" s="154"/>
      <c r="D90" s="154"/>
      <c r="E90" s="154"/>
      <c r="F90" s="210"/>
      <c r="G90" s="164"/>
    </row>
    <row r="91" spans="2:7" ht="15.75" thickBot="1" x14ac:dyDescent="0.3">
      <c r="B91" s="154"/>
      <c r="C91" s="154"/>
      <c r="D91" s="154"/>
      <c r="E91" s="154"/>
      <c r="F91" s="211"/>
      <c r="G91" s="164"/>
    </row>
    <row r="92" spans="2:7" ht="15.75" thickBot="1" x14ac:dyDescent="0.3">
      <c r="B92" s="225" t="s">
        <v>5</v>
      </c>
      <c r="C92" s="225" t="s">
        <v>38</v>
      </c>
      <c r="D92" s="157" t="s">
        <v>9</v>
      </c>
      <c r="E92" s="50" t="s">
        <v>40</v>
      </c>
      <c r="F92" s="48">
        <v>80</v>
      </c>
      <c r="G92" s="61">
        <v>5.7</v>
      </c>
    </row>
    <row r="93" spans="2:7" ht="15.75" thickBot="1" x14ac:dyDescent="0.3">
      <c r="B93" s="225"/>
      <c r="C93" s="225"/>
      <c r="D93" s="157"/>
      <c r="E93" s="157" t="s">
        <v>21</v>
      </c>
      <c r="F93" s="48">
        <v>80</v>
      </c>
      <c r="G93" s="61">
        <v>5.8</v>
      </c>
    </row>
    <row r="94" spans="2:7" ht="15.75" thickBot="1" x14ac:dyDescent="0.3">
      <c r="B94" s="225"/>
      <c r="C94" s="225"/>
      <c r="D94" s="157"/>
      <c r="E94" s="157"/>
      <c r="F94" s="48">
        <v>110</v>
      </c>
      <c r="G94" s="61">
        <v>4.5999999999999996</v>
      </c>
    </row>
    <row r="95" spans="2:7" ht="15.75" thickBot="1" x14ac:dyDescent="0.3">
      <c r="B95" s="225"/>
      <c r="C95" s="225"/>
      <c r="D95" s="157" t="s">
        <v>20</v>
      </c>
      <c r="E95" s="157" t="s">
        <v>23</v>
      </c>
      <c r="F95" s="48">
        <v>71</v>
      </c>
      <c r="G95" s="61">
        <v>5.3</v>
      </c>
    </row>
    <row r="96" spans="2:7" ht="15.75" thickBot="1" x14ac:dyDescent="0.3">
      <c r="B96" s="225"/>
      <c r="C96" s="225"/>
      <c r="D96" s="157"/>
      <c r="E96" s="157"/>
      <c r="F96" s="48">
        <v>110</v>
      </c>
      <c r="G96" s="61">
        <v>5.0999999999999996</v>
      </c>
    </row>
    <row r="97" spans="2:7" ht="15.75" thickBot="1" x14ac:dyDescent="0.3">
      <c r="B97" s="225"/>
      <c r="C97" s="225"/>
      <c r="D97" s="157"/>
      <c r="E97" s="50" t="s">
        <v>41</v>
      </c>
      <c r="F97" s="48">
        <v>71</v>
      </c>
      <c r="G97" s="61">
        <v>4.9000000000000004</v>
      </c>
    </row>
    <row r="98" spans="2:7" ht="15.75" thickBot="1" x14ac:dyDescent="0.3">
      <c r="B98" s="225"/>
      <c r="C98" s="225"/>
      <c r="D98" s="50" t="s">
        <v>39</v>
      </c>
      <c r="E98" s="50" t="s">
        <v>42</v>
      </c>
      <c r="F98" s="50">
        <v>115</v>
      </c>
      <c r="G98" s="61">
        <v>4.2</v>
      </c>
    </row>
    <row r="101" spans="2:7" ht="15.75" thickBot="1" x14ac:dyDescent="0.3"/>
    <row r="102" spans="2:7" ht="22.5" thickTop="1" thickBot="1" x14ac:dyDescent="0.4">
      <c r="B102" s="234" t="s">
        <v>327</v>
      </c>
      <c r="C102" s="222"/>
      <c r="D102" s="222"/>
      <c r="E102" s="222"/>
      <c r="F102" s="222"/>
      <c r="G102" s="223"/>
    </row>
    <row r="103" spans="2:7" ht="16.5" thickTop="1" thickBot="1" x14ac:dyDescent="0.3"/>
    <row r="104" spans="2:7" ht="15.75" customHeight="1" thickBot="1" x14ac:dyDescent="0.3">
      <c r="B104" s="154" t="s">
        <v>0</v>
      </c>
      <c r="C104" s="228" t="s">
        <v>3</v>
      </c>
      <c r="D104" s="228" t="s">
        <v>1</v>
      </c>
      <c r="E104" s="228" t="s">
        <v>2</v>
      </c>
      <c r="F104" s="209" t="s">
        <v>314</v>
      </c>
      <c r="G104" s="164" t="s">
        <v>315</v>
      </c>
    </row>
    <row r="105" spans="2:7" ht="15.75" thickBot="1" x14ac:dyDescent="0.3">
      <c r="B105" s="154"/>
      <c r="C105" s="229"/>
      <c r="D105" s="229"/>
      <c r="E105" s="229"/>
      <c r="F105" s="210"/>
      <c r="G105" s="164"/>
    </row>
    <row r="106" spans="2:7" ht="15.75" thickBot="1" x14ac:dyDescent="0.3">
      <c r="B106" s="154"/>
      <c r="C106" s="230"/>
      <c r="D106" s="230"/>
      <c r="E106" s="230"/>
      <c r="F106" s="211"/>
      <c r="G106" s="164"/>
    </row>
    <row r="107" spans="2:7" ht="15.75" thickBot="1" x14ac:dyDescent="0.3">
      <c r="B107" s="157" t="s">
        <v>43</v>
      </c>
      <c r="C107" s="157" t="s">
        <v>6</v>
      </c>
      <c r="D107" s="177" t="s">
        <v>337</v>
      </c>
      <c r="E107" s="160" t="s">
        <v>336</v>
      </c>
      <c r="F107" s="149">
        <v>81</v>
      </c>
      <c r="G107" s="61">
        <v>6.4</v>
      </c>
    </row>
    <row r="108" spans="2:7" ht="15.75" thickBot="1" x14ac:dyDescent="0.3">
      <c r="B108" s="157"/>
      <c r="C108" s="157"/>
      <c r="D108" s="177"/>
      <c r="E108" s="160"/>
      <c r="F108" s="149">
        <v>96</v>
      </c>
      <c r="G108" s="61">
        <v>6.7</v>
      </c>
    </row>
    <row r="109" spans="2:7" ht="15.75" thickBot="1" x14ac:dyDescent="0.3">
      <c r="B109" s="157"/>
      <c r="C109" s="157"/>
      <c r="D109" s="177"/>
      <c r="E109" s="160"/>
      <c r="F109" s="149">
        <v>72</v>
      </c>
      <c r="G109" s="61">
        <v>7.1</v>
      </c>
    </row>
    <row r="110" spans="2:7" ht="15.75" thickBot="1" x14ac:dyDescent="0.3">
      <c r="B110" s="157"/>
      <c r="C110" s="157"/>
      <c r="D110" s="177"/>
      <c r="E110" s="50" t="s">
        <v>335</v>
      </c>
      <c r="F110" s="149">
        <v>54</v>
      </c>
      <c r="G110" s="61">
        <v>6.5</v>
      </c>
    </row>
    <row r="111" spans="2:7" ht="15.75" thickBot="1" x14ac:dyDescent="0.3">
      <c r="B111" s="157"/>
      <c r="C111" s="157"/>
      <c r="D111" s="157" t="s">
        <v>9</v>
      </c>
      <c r="E111" s="157" t="s">
        <v>40</v>
      </c>
      <c r="F111" s="149">
        <v>55</v>
      </c>
      <c r="G111" s="61">
        <v>8.3000000000000007</v>
      </c>
    </row>
    <row r="112" spans="2:7" ht="15.75" thickBot="1" x14ac:dyDescent="0.3">
      <c r="B112" s="157"/>
      <c r="C112" s="157"/>
      <c r="D112" s="157"/>
      <c r="E112" s="157"/>
      <c r="F112" s="149">
        <v>59</v>
      </c>
      <c r="G112" s="61">
        <v>8</v>
      </c>
    </row>
    <row r="113" spans="2:7" ht="15.75" thickBot="1" x14ac:dyDescent="0.3">
      <c r="B113" s="157"/>
      <c r="C113" s="157"/>
      <c r="D113" s="157"/>
      <c r="E113" s="157"/>
      <c r="F113" s="149">
        <v>75</v>
      </c>
      <c r="G113" s="61">
        <v>8.3000000000000007</v>
      </c>
    </row>
    <row r="114" spans="2:7" ht="15.75" thickBot="1" x14ac:dyDescent="0.3">
      <c r="B114" s="157"/>
      <c r="C114" s="157"/>
      <c r="D114" s="157"/>
      <c r="E114" s="157" t="s">
        <v>49</v>
      </c>
      <c r="F114" s="76">
        <v>62</v>
      </c>
      <c r="G114" s="61">
        <v>12.4</v>
      </c>
    </row>
    <row r="115" spans="2:7" ht="15.75" thickBot="1" x14ac:dyDescent="0.3">
      <c r="B115" s="157"/>
      <c r="C115" s="157"/>
      <c r="D115" s="157"/>
      <c r="E115" s="157"/>
      <c r="F115" s="76">
        <v>81</v>
      </c>
      <c r="G115" s="61">
        <v>12.9</v>
      </c>
    </row>
    <row r="116" spans="2:7" ht="15.75" thickBot="1" x14ac:dyDescent="0.3">
      <c r="B116" s="157"/>
      <c r="C116" s="157"/>
      <c r="D116" s="157"/>
      <c r="E116" s="157"/>
      <c r="F116" s="76">
        <v>85</v>
      </c>
      <c r="G116" s="61">
        <v>12</v>
      </c>
    </row>
    <row r="117" spans="2:7" ht="15.75" thickBot="1" x14ac:dyDescent="0.3">
      <c r="B117" s="157"/>
      <c r="C117" s="157"/>
      <c r="D117" s="157" t="s">
        <v>334</v>
      </c>
      <c r="E117" s="157" t="s">
        <v>333</v>
      </c>
      <c r="F117" s="48">
        <v>88</v>
      </c>
      <c r="G117" s="82">
        <v>7.2</v>
      </c>
    </row>
    <row r="118" spans="2:7" ht="15.75" thickBot="1" x14ac:dyDescent="0.3">
      <c r="B118" s="157"/>
      <c r="C118" s="157"/>
      <c r="D118" s="157"/>
      <c r="E118" s="157"/>
      <c r="F118" s="48">
        <v>70</v>
      </c>
      <c r="G118" s="82">
        <v>7.4</v>
      </c>
    </row>
    <row r="119" spans="2:7" ht="15.75" thickBot="1" x14ac:dyDescent="0.3">
      <c r="B119" s="157"/>
      <c r="C119" s="157"/>
      <c r="D119" s="157"/>
      <c r="E119" s="157"/>
      <c r="F119" s="48">
        <v>57</v>
      </c>
      <c r="G119" s="83">
        <v>7.4</v>
      </c>
    </row>
    <row r="120" spans="2:7" ht="15.75" thickBot="1" x14ac:dyDescent="0.3">
      <c r="B120" s="157"/>
      <c r="C120" s="157"/>
      <c r="D120" s="157"/>
      <c r="E120" s="50" t="s">
        <v>332</v>
      </c>
      <c r="F120" s="48">
        <v>40</v>
      </c>
      <c r="G120" s="83">
        <v>5.7</v>
      </c>
    </row>
    <row r="121" spans="2:7" ht="15.75" thickBot="1" x14ac:dyDescent="0.3">
      <c r="B121" s="157"/>
      <c r="C121" s="157"/>
      <c r="D121" s="157"/>
      <c r="E121" s="50" t="s">
        <v>331</v>
      </c>
      <c r="F121" s="48">
        <v>54</v>
      </c>
      <c r="G121" s="61">
        <v>6.6</v>
      </c>
    </row>
    <row r="122" spans="2:7" ht="15.75" thickBot="1" x14ac:dyDescent="0.3"/>
    <row r="123" spans="2:7" ht="15.75" customHeight="1" thickBot="1" x14ac:dyDescent="0.3">
      <c r="B123" s="154" t="s">
        <v>0</v>
      </c>
      <c r="C123" s="228" t="s">
        <v>3</v>
      </c>
      <c r="D123" s="228" t="s">
        <v>1</v>
      </c>
      <c r="E123" s="228" t="s">
        <v>2</v>
      </c>
      <c r="F123" s="209" t="s">
        <v>314</v>
      </c>
      <c r="G123" s="164" t="s">
        <v>315</v>
      </c>
    </row>
    <row r="124" spans="2:7" ht="15.75" thickBot="1" x14ac:dyDescent="0.3">
      <c r="B124" s="154"/>
      <c r="C124" s="229"/>
      <c r="D124" s="229"/>
      <c r="E124" s="229"/>
      <c r="F124" s="210"/>
      <c r="G124" s="164"/>
    </row>
    <row r="125" spans="2:7" ht="15.75" thickBot="1" x14ac:dyDescent="0.3">
      <c r="B125" s="154"/>
      <c r="C125" s="230"/>
      <c r="D125" s="230"/>
      <c r="E125" s="230"/>
      <c r="F125" s="211"/>
      <c r="G125" s="164"/>
    </row>
    <row r="126" spans="2:7" ht="15.75" thickBot="1" x14ac:dyDescent="0.3">
      <c r="B126" s="157" t="s">
        <v>43</v>
      </c>
      <c r="C126" s="157" t="s">
        <v>7</v>
      </c>
      <c r="D126" s="177" t="s">
        <v>9</v>
      </c>
      <c r="E126" s="160" t="s">
        <v>49</v>
      </c>
      <c r="F126" s="149">
        <v>96</v>
      </c>
      <c r="G126" s="61">
        <v>8.8000000000000007</v>
      </c>
    </row>
    <row r="127" spans="2:7" ht="15.75" thickBot="1" x14ac:dyDescent="0.3">
      <c r="B127" s="157"/>
      <c r="C127" s="157"/>
      <c r="D127" s="177"/>
      <c r="E127" s="160"/>
      <c r="F127" s="149">
        <v>103</v>
      </c>
      <c r="G127" s="61">
        <v>7.5</v>
      </c>
    </row>
    <row r="128" spans="2:7" ht="15.75" thickBot="1" x14ac:dyDescent="0.3">
      <c r="B128" s="157"/>
      <c r="C128" s="157"/>
      <c r="D128" s="177"/>
      <c r="E128" s="160"/>
      <c r="F128" s="149">
        <v>110</v>
      </c>
      <c r="G128" s="61">
        <v>8.1</v>
      </c>
    </row>
    <row r="129" spans="2:7" ht="15.75" thickBot="1" x14ac:dyDescent="0.3">
      <c r="B129" s="157"/>
      <c r="C129" s="157"/>
      <c r="D129" s="177"/>
      <c r="E129" s="157" t="s">
        <v>40</v>
      </c>
      <c r="F129" s="149">
        <v>51</v>
      </c>
      <c r="G129" s="61">
        <v>6.4</v>
      </c>
    </row>
    <row r="130" spans="2:7" ht="15.75" thickBot="1" x14ac:dyDescent="0.3">
      <c r="B130" s="157"/>
      <c r="C130" s="157"/>
      <c r="D130" s="177"/>
      <c r="E130" s="157"/>
      <c r="F130" s="149">
        <v>55</v>
      </c>
      <c r="G130" s="61">
        <v>6.3</v>
      </c>
    </row>
    <row r="131" spans="2:7" ht="15.75" thickBot="1" x14ac:dyDescent="0.3">
      <c r="B131" s="157"/>
      <c r="C131" s="157"/>
      <c r="D131" s="177"/>
      <c r="E131" s="157"/>
      <c r="F131" s="149">
        <v>75</v>
      </c>
      <c r="G131" s="61">
        <v>4.8</v>
      </c>
    </row>
    <row r="132" spans="2:7" ht="15.75" thickBot="1" x14ac:dyDescent="0.3">
      <c r="B132" s="157"/>
      <c r="C132" s="157"/>
      <c r="D132" s="177"/>
      <c r="E132" s="157" t="s">
        <v>54</v>
      </c>
      <c r="F132" s="149">
        <v>103</v>
      </c>
      <c r="G132" s="61">
        <v>7.2</v>
      </c>
    </row>
    <row r="133" spans="2:7" ht="15.75" thickBot="1" x14ac:dyDescent="0.3">
      <c r="B133" s="157"/>
      <c r="C133" s="157"/>
      <c r="D133" s="177"/>
      <c r="E133" s="157"/>
      <c r="F133" s="149">
        <v>75</v>
      </c>
      <c r="G133" s="61">
        <v>8.1</v>
      </c>
    </row>
    <row r="134" spans="2:7" ht="15.75" thickBot="1" x14ac:dyDescent="0.3">
      <c r="B134" s="157"/>
      <c r="C134" s="157"/>
      <c r="D134" s="227"/>
      <c r="E134" s="224"/>
      <c r="F134" s="149">
        <v>130</v>
      </c>
      <c r="G134" s="61">
        <v>8.8000000000000007</v>
      </c>
    </row>
    <row r="135" spans="2:7" ht="15.75" thickBot="1" x14ac:dyDescent="0.3">
      <c r="B135" s="157"/>
      <c r="C135" s="226"/>
      <c r="D135" s="152"/>
      <c r="E135" s="231" t="s">
        <v>330</v>
      </c>
      <c r="F135" s="150">
        <v>66</v>
      </c>
      <c r="G135" s="61">
        <v>4.3</v>
      </c>
    </row>
    <row r="136" spans="2:7" ht="15.75" thickBot="1" x14ac:dyDescent="0.3">
      <c r="B136" s="157"/>
      <c r="C136" s="226"/>
      <c r="D136" s="151"/>
      <c r="E136" s="232"/>
      <c r="F136" s="150">
        <v>55</v>
      </c>
      <c r="G136" s="61">
        <v>4.5999999999999996</v>
      </c>
    </row>
    <row r="137" spans="2:7" ht="15.75" thickBot="1" x14ac:dyDescent="0.3">
      <c r="B137" s="157"/>
      <c r="C137" s="226"/>
      <c r="D137" s="151"/>
      <c r="E137" s="233"/>
      <c r="F137" s="150">
        <v>81</v>
      </c>
      <c r="G137" s="61">
        <v>4.4000000000000004</v>
      </c>
    </row>
    <row r="138" spans="2:7" ht="15.75" thickBot="1" x14ac:dyDescent="0.3">
      <c r="B138" s="157"/>
      <c r="C138" s="226"/>
      <c r="D138" s="245" t="s">
        <v>39</v>
      </c>
      <c r="E138" s="233" t="s">
        <v>55</v>
      </c>
      <c r="F138" s="149">
        <v>95</v>
      </c>
      <c r="G138" s="81">
        <v>8</v>
      </c>
    </row>
    <row r="139" spans="2:7" ht="15.75" thickBot="1" x14ac:dyDescent="0.3">
      <c r="B139" s="157"/>
      <c r="C139" s="226"/>
      <c r="D139" s="245"/>
      <c r="E139" s="247"/>
      <c r="F139" s="149">
        <v>80</v>
      </c>
      <c r="G139" s="61">
        <v>10.4</v>
      </c>
    </row>
    <row r="140" spans="2:7" ht="15.75" thickBot="1" x14ac:dyDescent="0.3">
      <c r="B140" s="157"/>
      <c r="C140" s="226"/>
      <c r="D140" s="245"/>
      <c r="E140" s="247"/>
      <c r="F140" s="149">
        <v>60</v>
      </c>
      <c r="G140" s="61">
        <v>9.1999999999999993</v>
      </c>
    </row>
    <row r="141" spans="2:7" ht="15.75" thickBot="1" x14ac:dyDescent="0.3">
      <c r="B141" s="157"/>
      <c r="C141" s="226"/>
      <c r="D141" s="245"/>
      <c r="E141" s="247" t="s">
        <v>56</v>
      </c>
      <c r="F141" s="76">
        <v>100</v>
      </c>
      <c r="G141" s="61">
        <v>7.8</v>
      </c>
    </row>
    <row r="142" spans="2:7" ht="15.75" thickBot="1" x14ac:dyDescent="0.3">
      <c r="B142" s="157"/>
      <c r="C142" s="226"/>
      <c r="D142" s="245"/>
      <c r="E142" s="247"/>
      <c r="F142" s="76">
        <v>120</v>
      </c>
      <c r="G142" s="61">
        <v>7.8</v>
      </c>
    </row>
    <row r="143" spans="2:7" ht="15.75" thickBot="1" x14ac:dyDescent="0.3">
      <c r="B143" s="157"/>
      <c r="C143" s="226"/>
      <c r="D143" s="246"/>
      <c r="E143" s="247"/>
      <c r="F143" s="76">
        <v>70</v>
      </c>
      <c r="G143" s="61">
        <v>9</v>
      </c>
    </row>
    <row r="144" spans="2:7" ht="15.75" thickBot="1" x14ac:dyDescent="0.3">
      <c r="B144" s="157"/>
      <c r="C144" s="157"/>
      <c r="D144" s="248" t="s">
        <v>53</v>
      </c>
      <c r="E144" s="157" t="s">
        <v>57</v>
      </c>
      <c r="F144" s="48">
        <v>100</v>
      </c>
      <c r="G144" s="61">
        <v>10.5</v>
      </c>
    </row>
    <row r="145" spans="2:7" ht="15.75" thickBot="1" x14ac:dyDescent="0.3">
      <c r="B145" s="157"/>
      <c r="C145" s="157"/>
      <c r="D145" s="208"/>
      <c r="E145" s="157"/>
      <c r="F145" s="48">
        <v>92</v>
      </c>
      <c r="G145" s="61">
        <v>6.7</v>
      </c>
    </row>
    <row r="146" spans="2:7" ht="15.75" thickBot="1" x14ac:dyDescent="0.3">
      <c r="B146" s="157"/>
      <c r="C146" s="157"/>
      <c r="D146" s="208"/>
      <c r="E146" s="157"/>
      <c r="F146" s="48">
        <v>110</v>
      </c>
      <c r="G146" s="61">
        <v>7.6</v>
      </c>
    </row>
    <row r="147" spans="2:7" ht="15.75" thickBot="1" x14ac:dyDescent="0.3">
      <c r="B147" s="157"/>
      <c r="C147" s="157"/>
      <c r="D147" s="208"/>
      <c r="E147" s="157" t="s">
        <v>58</v>
      </c>
      <c r="F147" s="48">
        <v>88</v>
      </c>
      <c r="G147" s="61">
        <v>6.5</v>
      </c>
    </row>
    <row r="148" spans="2:7" ht="15.75" thickBot="1" x14ac:dyDescent="0.3">
      <c r="B148" s="157"/>
      <c r="C148" s="157"/>
      <c r="D148" s="208"/>
      <c r="E148" s="157"/>
      <c r="F148" s="48">
        <v>84</v>
      </c>
      <c r="G148" s="61">
        <v>8.6</v>
      </c>
    </row>
    <row r="149" spans="2:7" ht="15.75" thickBot="1" x14ac:dyDescent="0.3">
      <c r="B149" s="157"/>
      <c r="C149" s="157"/>
      <c r="D149" s="208"/>
      <c r="E149" s="157"/>
      <c r="F149" s="48">
        <v>107</v>
      </c>
      <c r="G149" s="61">
        <v>8.9</v>
      </c>
    </row>
    <row r="150" spans="2:7" ht="15.75" thickBot="1" x14ac:dyDescent="0.3">
      <c r="B150" s="157"/>
      <c r="C150" s="157"/>
      <c r="D150" s="208"/>
      <c r="E150" s="157" t="s">
        <v>59</v>
      </c>
      <c r="F150" s="48">
        <v>55</v>
      </c>
      <c r="G150" s="61">
        <v>4.9000000000000004</v>
      </c>
    </row>
    <row r="151" spans="2:7" ht="15.75" thickBot="1" x14ac:dyDescent="0.3">
      <c r="B151" s="157"/>
      <c r="C151" s="157"/>
      <c r="D151" s="208"/>
      <c r="E151" s="157"/>
      <c r="F151" s="48">
        <v>63</v>
      </c>
      <c r="G151" s="61">
        <v>5.2</v>
      </c>
    </row>
    <row r="152" spans="2:7" ht="15.75" thickBot="1" x14ac:dyDescent="0.3">
      <c r="B152" s="157"/>
      <c r="C152" s="157"/>
      <c r="D152" s="208"/>
      <c r="E152" s="157"/>
      <c r="F152" s="48">
        <v>81</v>
      </c>
      <c r="G152" s="61">
        <v>4.4000000000000004</v>
      </c>
    </row>
    <row r="153" spans="2:7" ht="15.75" thickBot="1" x14ac:dyDescent="0.3"/>
    <row r="154" spans="2:7" ht="15.75" customHeight="1" thickBot="1" x14ac:dyDescent="0.3">
      <c r="B154" s="154" t="s">
        <v>0</v>
      </c>
      <c r="C154" s="154" t="s">
        <v>3</v>
      </c>
      <c r="D154" s="154" t="s">
        <v>1</v>
      </c>
      <c r="E154" s="154" t="s">
        <v>2</v>
      </c>
      <c r="F154" s="209" t="s">
        <v>314</v>
      </c>
      <c r="G154" s="164" t="s">
        <v>316</v>
      </c>
    </row>
    <row r="155" spans="2:7" ht="15.75" thickBot="1" x14ac:dyDescent="0.3">
      <c r="B155" s="154"/>
      <c r="C155" s="154"/>
      <c r="D155" s="154"/>
      <c r="E155" s="154"/>
      <c r="F155" s="210"/>
      <c r="G155" s="164"/>
    </row>
    <row r="156" spans="2:7" ht="15.75" thickBot="1" x14ac:dyDescent="0.3">
      <c r="B156" s="154"/>
      <c r="C156" s="154"/>
      <c r="D156" s="154"/>
      <c r="E156" s="154"/>
      <c r="F156" s="211"/>
      <c r="G156" s="164"/>
    </row>
    <row r="157" spans="2:7" ht="15.75" thickBot="1" x14ac:dyDescent="0.3">
      <c r="B157" s="157" t="s">
        <v>43</v>
      </c>
      <c r="C157" s="207" t="s">
        <v>26</v>
      </c>
      <c r="D157" s="76" t="s">
        <v>9</v>
      </c>
      <c r="E157" s="76" t="s">
        <v>54</v>
      </c>
      <c r="F157" s="149">
        <v>100</v>
      </c>
      <c r="G157" s="96">
        <v>29.6</v>
      </c>
    </row>
    <row r="158" spans="2:7" ht="15.75" thickBot="1" x14ac:dyDescent="0.3">
      <c r="B158" s="157"/>
      <c r="C158" s="156"/>
      <c r="D158" s="50" t="s">
        <v>27</v>
      </c>
      <c r="E158" s="50" t="s">
        <v>61</v>
      </c>
      <c r="F158" s="149">
        <v>80</v>
      </c>
      <c r="G158" s="97">
        <v>25.9</v>
      </c>
    </row>
    <row r="159" spans="2:7" ht="15.75" thickBot="1" x14ac:dyDescent="0.3">
      <c r="B159" s="157"/>
      <c r="C159" s="156"/>
      <c r="D159" s="50" t="s">
        <v>53</v>
      </c>
      <c r="E159" s="50" t="s">
        <v>59</v>
      </c>
      <c r="F159" s="48">
        <v>44</v>
      </c>
      <c r="G159" s="61">
        <v>18</v>
      </c>
    </row>
    <row r="160" spans="2:7" ht="15.75" thickBot="1" x14ac:dyDescent="0.3"/>
    <row r="161" spans="2:7" ht="15.75" customHeight="1" thickBot="1" x14ac:dyDescent="0.3">
      <c r="B161" s="154" t="s">
        <v>0</v>
      </c>
      <c r="C161" s="154" t="s">
        <v>3</v>
      </c>
      <c r="D161" s="154" t="s">
        <v>1</v>
      </c>
      <c r="E161" s="252" t="s">
        <v>2</v>
      </c>
      <c r="F161" s="209" t="s">
        <v>314</v>
      </c>
      <c r="G161" s="164" t="s">
        <v>317</v>
      </c>
    </row>
    <row r="162" spans="2:7" ht="15.75" thickBot="1" x14ac:dyDescent="0.3">
      <c r="B162" s="154"/>
      <c r="C162" s="154"/>
      <c r="D162" s="154"/>
      <c r="E162" s="252"/>
      <c r="F162" s="210"/>
      <c r="G162" s="164"/>
    </row>
    <row r="163" spans="2:7" ht="15.75" thickBot="1" x14ac:dyDescent="0.3">
      <c r="B163" s="244"/>
      <c r="C163" s="244"/>
      <c r="D163" s="154"/>
      <c r="E163" s="252"/>
      <c r="F163" s="211"/>
      <c r="G163" s="164"/>
    </row>
    <row r="164" spans="2:7" ht="30.75" customHeight="1" thickBot="1" x14ac:dyDescent="0.3">
      <c r="B164" s="224" t="s">
        <v>43</v>
      </c>
      <c r="C164" s="249" t="s">
        <v>38</v>
      </c>
      <c r="D164" s="148" t="s">
        <v>329</v>
      </c>
      <c r="E164" s="142" t="s">
        <v>55</v>
      </c>
      <c r="F164" s="147">
        <v>105</v>
      </c>
      <c r="G164" s="146">
        <v>8.5</v>
      </c>
    </row>
    <row r="165" spans="2:7" ht="15.75" thickBot="1" x14ac:dyDescent="0.3">
      <c r="B165" s="245"/>
      <c r="C165" s="250"/>
      <c r="D165" s="148" t="s">
        <v>328</v>
      </c>
      <c r="E165" s="142" t="s">
        <v>40</v>
      </c>
      <c r="F165" s="147">
        <v>80</v>
      </c>
      <c r="G165" s="146">
        <v>5.7</v>
      </c>
    </row>
    <row r="166" spans="2:7" ht="15.75" thickBot="1" x14ac:dyDescent="0.3">
      <c r="B166" s="246"/>
      <c r="C166" s="251"/>
      <c r="D166" s="145" t="s">
        <v>62</v>
      </c>
      <c r="E166" s="76" t="s">
        <v>63</v>
      </c>
      <c r="F166" s="144">
        <v>100</v>
      </c>
      <c r="G166" s="98">
        <v>8.9</v>
      </c>
    </row>
    <row r="167" spans="2:7" ht="15.75" thickBot="1" x14ac:dyDescent="0.3"/>
    <row r="168" spans="2:7" x14ac:dyDescent="0.25">
      <c r="B168" s="235" t="s">
        <v>339</v>
      </c>
      <c r="C168" s="236"/>
      <c r="D168" s="236"/>
      <c r="E168" s="236"/>
      <c r="F168" s="236"/>
      <c r="G168" s="237"/>
    </row>
    <row r="169" spans="2:7" x14ac:dyDescent="0.25">
      <c r="B169" s="238"/>
      <c r="C169" s="239"/>
      <c r="D169" s="239"/>
      <c r="E169" s="239"/>
      <c r="F169" s="239"/>
      <c r="G169" s="240"/>
    </row>
    <row r="170" spans="2:7" x14ac:dyDescent="0.25">
      <c r="B170" s="238"/>
      <c r="C170" s="239"/>
      <c r="D170" s="239"/>
      <c r="E170" s="239"/>
      <c r="F170" s="239"/>
      <c r="G170" s="240"/>
    </row>
    <row r="171" spans="2:7" x14ac:dyDescent="0.25">
      <c r="B171" s="238"/>
      <c r="C171" s="239"/>
      <c r="D171" s="239"/>
      <c r="E171" s="239"/>
      <c r="F171" s="239"/>
      <c r="G171" s="240"/>
    </row>
    <row r="172" spans="2:7" x14ac:dyDescent="0.25">
      <c r="B172" s="238"/>
      <c r="C172" s="239"/>
      <c r="D172" s="239"/>
      <c r="E172" s="239"/>
      <c r="F172" s="239"/>
      <c r="G172" s="240"/>
    </row>
    <row r="173" spans="2:7" x14ac:dyDescent="0.25">
      <c r="B173" s="238"/>
      <c r="C173" s="239"/>
      <c r="D173" s="239"/>
      <c r="E173" s="239"/>
      <c r="F173" s="239"/>
      <c r="G173" s="240"/>
    </row>
    <row r="174" spans="2:7" ht="15.75" thickBot="1" x14ac:dyDescent="0.3">
      <c r="B174" s="241"/>
      <c r="C174" s="242"/>
      <c r="D174" s="242"/>
      <c r="E174" s="242"/>
      <c r="F174" s="242"/>
      <c r="G174" s="243"/>
    </row>
  </sheetData>
  <sheetProtection algorithmName="SHA-512" hashValue="IzLmJMZBFEqDgNTlvpaYn8/8dlTDd+VvRy56UfOsh8WWaW3hwmbcbFfkgeNPQacTE6y/mkxs4ulEbc5EUxsUvQ==" saltValue="kZ17iTQI1lGHk/XF3sAxSA==" spinCount="100000" sheet="1" formatCells="0" formatColumns="0" formatRows="0" insertColumns="0" insertRows="0" insertHyperlinks="0" deleteColumns="0" deleteRows="0" sort="0" autoFilter="0" pivotTables="0"/>
  <mergeCells count="121">
    <mergeCell ref="E154:E156"/>
    <mergeCell ref="B168:G174"/>
    <mergeCell ref="F154:F156"/>
    <mergeCell ref="G154:G156"/>
    <mergeCell ref="B157:B159"/>
    <mergeCell ref="C157:C159"/>
    <mergeCell ref="B161:B163"/>
    <mergeCell ref="E132:E134"/>
    <mergeCell ref="D138:D143"/>
    <mergeCell ref="E138:E140"/>
    <mergeCell ref="E141:E143"/>
    <mergeCell ref="D144:D152"/>
    <mergeCell ref="E144:E146"/>
    <mergeCell ref="E147:E149"/>
    <mergeCell ref="E150:E152"/>
    <mergeCell ref="B164:B166"/>
    <mergeCell ref="C164:C166"/>
    <mergeCell ref="C161:C163"/>
    <mergeCell ref="D161:D163"/>
    <mergeCell ref="E161:E163"/>
    <mergeCell ref="F161:F163"/>
    <mergeCell ref="G161:G163"/>
    <mergeCell ref="B154:B156"/>
    <mergeCell ref="C154:C156"/>
    <mergeCell ref="D154:D156"/>
    <mergeCell ref="E95:E96"/>
    <mergeCell ref="D76:D79"/>
    <mergeCell ref="E77:E78"/>
    <mergeCell ref="E111:E113"/>
    <mergeCell ref="E114:E116"/>
    <mergeCell ref="D117:D121"/>
    <mergeCell ref="F123:F125"/>
    <mergeCell ref="G123:G125"/>
    <mergeCell ref="B102:G102"/>
    <mergeCell ref="B104:B106"/>
    <mergeCell ref="C104:C106"/>
    <mergeCell ref="D104:D106"/>
    <mergeCell ref="E104:E106"/>
    <mergeCell ref="F104:F106"/>
    <mergeCell ref="G104:G106"/>
    <mergeCell ref="F89:F91"/>
    <mergeCell ref="D80:D87"/>
    <mergeCell ref="E80:E81"/>
    <mergeCell ref="E82:E84"/>
    <mergeCell ref="E85:E87"/>
    <mergeCell ref="B89:B91"/>
    <mergeCell ref="C89:C91"/>
    <mergeCell ref="D89:D91"/>
    <mergeCell ref="B126:B152"/>
    <mergeCell ref="C126:C152"/>
    <mergeCell ref="D126:D134"/>
    <mergeCell ref="E126:E128"/>
    <mergeCell ref="E129:E131"/>
    <mergeCell ref="E117:E119"/>
    <mergeCell ref="B123:B125"/>
    <mergeCell ref="C123:C125"/>
    <mergeCell ref="D123:D125"/>
    <mergeCell ref="E123:E125"/>
    <mergeCell ref="B107:B121"/>
    <mergeCell ref="C107:C121"/>
    <mergeCell ref="D107:D110"/>
    <mergeCell ref="E107:E109"/>
    <mergeCell ref="D111:D116"/>
    <mergeCell ref="E135:E137"/>
    <mergeCell ref="E89:E91"/>
    <mergeCell ref="B75:B87"/>
    <mergeCell ref="C75:C87"/>
    <mergeCell ref="G89:G91"/>
    <mergeCell ref="B92:B98"/>
    <mergeCell ref="C92:C98"/>
    <mergeCell ref="D92:D94"/>
    <mergeCell ref="E93:E94"/>
    <mergeCell ref="D95:D97"/>
    <mergeCell ref="E37:E39"/>
    <mergeCell ref="B41:B43"/>
    <mergeCell ref="C41:C43"/>
    <mergeCell ref="D41:D43"/>
    <mergeCell ref="G72:G74"/>
    <mergeCell ref="E56:E58"/>
    <mergeCell ref="E59:E61"/>
    <mergeCell ref="D62:D70"/>
    <mergeCell ref="E62:E64"/>
    <mergeCell ref="E65:E67"/>
    <mergeCell ref="E68:E70"/>
    <mergeCell ref="E53:E55"/>
    <mergeCell ref="B72:B74"/>
    <mergeCell ref="C72:C74"/>
    <mergeCell ref="D72:D74"/>
    <mergeCell ref="E72:E74"/>
    <mergeCell ref="F72:F74"/>
    <mergeCell ref="B44:B70"/>
    <mergeCell ref="C44:C70"/>
    <mergeCell ref="D44:D52"/>
    <mergeCell ref="E44:E46"/>
    <mergeCell ref="E47:E49"/>
    <mergeCell ref="E50:E52"/>
    <mergeCell ref="D53:D61"/>
    <mergeCell ref="F41:F43"/>
    <mergeCell ref="G41:G43"/>
    <mergeCell ref="B3:G6"/>
    <mergeCell ref="B8:G8"/>
    <mergeCell ref="B10:B12"/>
    <mergeCell ref="C10:C12"/>
    <mergeCell ref="D10:D12"/>
    <mergeCell ref="E10:E12"/>
    <mergeCell ref="F10:F12"/>
    <mergeCell ref="G10:G12"/>
    <mergeCell ref="E28:E30"/>
    <mergeCell ref="E41:E43"/>
    <mergeCell ref="B13:B39"/>
    <mergeCell ref="C13:C39"/>
    <mergeCell ref="D13:D21"/>
    <mergeCell ref="E13:E15"/>
    <mergeCell ref="E16:E18"/>
    <mergeCell ref="E19:E21"/>
    <mergeCell ref="D22:D30"/>
    <mergeCell ref="E22:E24"/>
    <mergeCell ref="E25:E27"/>
    <mergeCell ref="D31:D39"/>
    <mergeCell ref="E31:E33"/>
    <mergeCell ref="E34:E3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M1 (darbo)</vt:lpstr>
      <vt:lpstr>N1 (darbo)</vt:lpstr>
      <vt:lpstr>ApibDuomenys'23-III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2022-07-15T11:22:24Z</cp:lastPrinted>
  <dcterms:created xsi:type="dcterms:W3CDTF">2015-06-05T18:17:20Z</dcterms:created>
  <dcterms:modified xsi:type="dcterms:W3CDTF">2023-10-21T17:17:43Z</dcterms:modified>
</cp:coreProperties>
</file>