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mc:AlternateContent xmlns:mc="http://schemas.openxmlformats.org/markup-compatibility/2006">
    <mc:Choice Requires="x15">
      <x15ac:absPath xmlns:x15ac="http://schemas.microsoft.com/office/spreadsheetml/2010/11/ac" url="C:\Users\Vytautas\OneDrive - Lietuvos energetikos agentūra, VšĮ\Dokumentai\~2~Mano~20201030~\!-WORD-DP\~🔴2026 metai\www'26\MIndaugas-EC\2026-01-28\EXCEL\Skaičiuoklės ir metodologijos\"/>
    </mc:Choice>
  </mc:AlternateContent>
  <xr:revisionPtr revIDLastSave="0" documentId="13_ncr:1_{6ED8293C-5AEF-4AE8-A528-95E92D2DDD79}" xr6:coauthVersionLast="47" xr6:coauthVersionMax="47" xr10:uidLastSave="{00000000-0000-0000-0000-000000000000}"/>
  <bookViews>
    <workbookView xWindow="-120" yWindow="-120" windowWidth="29040" windowHeight="15840" xr2:uid="{00000000-000D-0000-FFFF-FFFF00000000}"/>
  </bookViews>
  <sheets>
    <sheet name="Calculation" sheetId="6" r:id="rId1"/>
    <sheet name="EU Values" sheetId="7" r:id="rId2"/>
    <sheet name="National Values" sheetId="9"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44" i="6" l="1"/>
  <c r="C45" i="6"/>
  <c r="E23" i="6"/>
  <c r="E22" i="6"/>
  <c r="E24" i="6"/>
  <c r="E21" i="6" l="1"/>
  <c r="E45" i="6" s="1"/>
  <c r="E44" i="6" l="1"/>
  <c r="F17" i="6"/>
  <c r="C46" i="6" s="1"/>
  <c r="F18" i="6"/>
  <c r="D18" i="6"/>
  <c r="D17" i="6"/>
  <c r="C47" i="6" l="1"/>
  <c r="E47" i="6"/>
  <c r="E46" i="6"/>
  <c r="F16" i="6"/>
  <c r="D16" i="6"/>
</calcChain>
</file>

<file path=xl/sharedStrings.xml><?xml version="1.0" encoding="utf-8"?>
<sst xmlns="http://schemas.openxmlformats.org/spreadsheetml/2006/main" count="206" uniqueCount="127">
  <si>
    <t>Cooling Efficiency Improvements in Data Centres</t>
  </si>
  <si>
    <t>This methodology offers a structured and transparent approach to estimating energy savings from improvements in data centre cooling efficiency. It is based on Power Usage Effectiveness (PUE), an internationally recognized metric that expresses the ratio of a data centre’s total energy consumption to the energy used by its IT equipment. PUE serves as a reliable proxy for evaluating the performance of support systems like cooling, power distribution, and lighting.
The core idea is to compare PUE values before and after implementing efficiency measures—such as replacing outdated equipment (e.g., legacy CRAC units), optimizing airflow, or adopting advanced technologies (e.g., free or liquid cooling). A lower PUE indicates reduced non-IT energy overhead.</t>
  </si>
  <si>
    <t>Data Input</t>
  </si>
  <si>
    <t>Indicative Values</t>
  </si>
  <si>
    <t>EU values</t>
  </si>
  <si>
    <t>Category</t>
  </si>
  <si>
    <t>Measure</t>
  </si>
  <si>
    <t>Upgrade CRAC/CRAH units to variable-speed systems</t>
  </si>
  <si>
    <t>Share of energy carriers</t>
  </si>
  <si>
    <t>before implementation</t>
  </si>
  <si>
    <t>share</t>
  </si>
  <si>
    <t>after implementation</t>
  </si>
  <si>
    <t>Parameter explanation</t>
  </si>
  <si>
    <t>Electricity</t>
  </si>
  <si>
    <t>input energy of appliance before and after implementing the energy saving action</t>
  </si>
  <si>
    <t>total share</t>
  </si>
  <si>
    <t>checksum for total share of energy carriers</t>
  </si>
  <si>
    <r>
      <t>f</t>
    </r>
    <r>
      <rPr>
        <vertAlign val="subscript"/>
        <sz val="11"/>
        <color theme="1" tint="0.249977111117893"/>
        <rFont val="Franklin Gothic Book"/>
        <family val="2"/>
        <scheme val="minor"/>
      </rPr>
      <t>PE, before</t>
    </r>
  </si>
  <si>
    <r>
      <t>f</t>
    </r>
    <r>
      <rPr>
        <vertAlign val="subscript"/>
        <sz val="11"/>
        <color theme="1" tint="0.249977111117893"/>
        <rFont val="Franklin Gothic Book"/>
        <family val="2"/>
        <scheme val="minor"/>
      </rPr>
      <t>PE, after</t>
    </r>
  </si>
  <si>
    <t>Factor for converting final energy consumption into primary energy consumption</t>
  </si>
  <si>
    <r>
      <t>f</t>
    </r>
    <r>
      <rPr>
        <vertAlign val="subscript"/>
        <sz val="11"/>
        <color theme="1" tint="0.249977111117893"/>
        <rFont val="Franklin Gothic Book"/>
        <family val="2"/>
        <scheme val="minor"/>
      </rPr>
      <t>GHG, before</t>
    </r>
  </si>
  <si>
    <r>
      <t>f</t>
    </r>
    <r>
      <rPr>
        <vertAlign val="subscript"/>
        <sz val="11"/>
        <color theme="1" tint="0.249977111117893"/>
        <rFont val="Franklin Gothic Book"/>
        <family val="2"/>
        <scheme val="minor"/>
      </rPr>
      <t>GHG, after</t>
    </r>
  </si>
  <si>
    <t>Factor for converting energy consumption into greenhouse gas emissions</t>
  </si>
  <si>
    <t>national values</t>
  </si>
  <si>
    <t>Unit</t>
  </si>
  <si>
    <t>indicative calculation values</t>
  </si>
  <si>
    <t>ECbefore</t>
  </si>
  <si>
    <t>kWh/a</t>
  </si>
  <si>
    <t>Annual energy consumption of ICT equipment (servers, storage, networking) [kWh/year]</t>
  </si>
  <si>
    <t>PUEbefore</t>
  </si>
  <si>
    <t>-</t>
  </si>
  <si>
    <t>Power Usage Effectiveness before implementation of the action [without unit]</t>
  </si>
  <si>
    <t>PUEafter</t>
  </si>
  <si>
    <t>Power Usage Effectiveness after implementation of the action [without unit]</t>
  </si>
  <si>
    <t>Scooling</t>
  </si>
  <si>
    <t>%</t>
  </si>
  <si>
    <t>Estimated or measured share of cooling within the non-ICT loads (cooling, UPS, lighting)</t>
  </si>
  <si>
    <t>Calculation formulas</t>
  </si>
  <si>
    <t>Article 8 | Total final energy savings (TFES)</t>
  </si>
  <si>
    <t>Article 4 | Total final energy savings (TFES)</t>
  </si>
  <si>
    <t>Article 4 | Total primary energy savings (TPES)</t>
  </si>
  <si>
    <r>
      <t>GHG | Greenhouse gas savings (GHG</t>
    </r>
    <r>
      <rPr>
        <b/>
        <vertAlign val="subscript"/>
        <sz val="12"/>
        <rFont val="Franklin Gothic Book"/>
        <family val="2"/>
        <scheme val="minor"/>
      </rPr>
      <t>sav</t>
    </r>
    <r>
      <rPr>
        <b/>
        <sz val="12"/>
        <rFont val="Franklin Gothic Book"/>
        <family val="2"/>
        <scheme val="minor"/>
      </rPr>
      <t>)</t>
    </r>
  </si>
  <si>
    <t>TFES Article 8</t>
  </si>
  <si>
    <t>Total final energy savings for Article 8 calculation</t>
  </si>
  <si>
    <t>TFES Article 4</t>
  </si>
  <si>
    <t>Total final energy savings for Article 4 calculation</t>
  </si>
  <si>
    <t>TPES Article 4</t>
  </si>
  <si>
    <t>Total primary energy savings for Article 4 calculation</t>
  </si>
  <si>
    <r>
      <t>GHG</t>
    </r>
    <r>
      <rPr>
        <vertAlign val="subscript"/>
        <sz val="10"/>
        <color theme="1" tint="0.249977111117893"/>
        <rFont val="Times New Roman"/>
        <family val="1"/>
      </rPr>
      <t>sav</t>
    </r>
  </si>
  <si>
    <r>
      <t>t</t>
    </r>
    <r>
      <rPr>
        <b/>
        <vertAlign val="subscript"/>
        <sz val="10"/>
        <color theme="1" tint="0.249977111117893"/>
        <rFont val="Times New Roman"/>
        <family val="1"/>
      </rPr>
      <t>CO2e</t>
    </r>
  </si>
  <si>
    <t>Greenhouse gas savings (CO2 equivalents)</t>
  </si>
  <si>
    <t>Costs related to the action</t>
  </si>
  <si>
    <t>[a]</t>
  </si>
  <si>
    <t>LifetimePA [years]</t>
  </si>
  <si>
    <t>Lifetime for each efficiency measure</t>
  </si>
  <si>
    <t>Transition to chilled water system with air-side economizers</t>
  </si>
  <si>
    <t>Implement free cooling (air-side, water-side, TES etc.)</t>
  </si>
  <si>
    <t>Deploy liquid cooling (direct-to-chip or immersion)</t>
  </si>
  <si>
    <t>Optimize two-phase/passive cooling (e.g., thermosiphon loops)</t>
  </si>
  <si>
    <t>Integrate thermal energy storage (TES) for peak shaving and free cooling</t>
  </si>
  <si>
    <t>Technology</t>
  </si>
  <si>
    <t>Total CapEx per Watt [euro2024/a]</t>
  </si>
  <si>
    <t>Air-Cooled (10 kW/rack)</t>
  </si>
  <si>
    <t>Investment costs for baseline Air Cooled 10 kW/rack data center</t>
  </si>
  <si>
    <t>Liquid-Cooled (10 kW/rack)</t>
  </si>
  <si>
    <t>Investment costs for cooling efficiency improvements 10 kW/rack data center</t>
  </si>
  <si>
    <t>Liquid-Cooled (20 kW/rack)</t>
  </si>
  <si>
    <t>Investment costs for cooling efficiency improvements 20 kW/rack data center</t>
  </si>
  <si>
    <t>Liquid-Cooled (40 kW/rack)</t>
  </si>
  <si>
    <t>Investment costs for cooling efficiency improvements 40 kW/rack data center</t>
  </si>
  <si>
    <t>Conversion factors</t>
  </si>
  <si>
    <t>[values based on Eurostat energy balances of 2023]</t>
  </si>
  <si>
    <t>Energy Carrier</t>
  </si>
  <si>
    <r>
      <t>emission factor [gCO</t>
    </r>
    <r>
      <rPr>
        <b/>
        <vertAlign val="subscript"/>
        <sz val="11"/>
        <color theme="0"/>
        <rFont val="Franklin Gothic Book"/>
        <family val="2"/>
        <scheme val="minor"/>
      </rPr>
      <t>2</t>
    </r>
    <r>
      <rPr>
        <b/>
        <sz val="11"/>
        <color theme="0"/>
        <rFont val="Franklin Gothic Book"/>
        <family val="2"/>
        <scheme val="minor"/>
      </rPr>
      <t>/kWh]</t>
    </r>
  </si>
  <si>
    <t>factor final to primary [-]</t>
  </si>
  <si>
    <t>District heat</t>
  </si>
  <si>
    <t>Natural gas</t>
  </si>
  <si>
    <t>Gas/Diesel oil</t>
  </si>
  <si>
    <t>Motor gasoline</t>
  </si>
  <si>
    <t>Biodiesels</t>
  </si>
  <si>
    <t>Biogasoline</t>
  </si>
  <si>
    <t>Other liquid biofuels</t>
  </si>
  <si>
    <t>Biogas</t>
  </si>
  <si>
    <t>Wood/wood waste</t>
  </si>
  <si>
    <t>Other primary solid biomass</t>
  </si>
  <si>
    <t>Kerosene (other than jet kerosene)</t>
  </si>
  <si>
    <t>Liquefied petroleum gases</t>
  </si>
  <si>
    <t>Naphtha</t>
  </si>
  <si>
    <t>Natural gas liquids</t>
  </si>
  <si>
    <t>Petroleum coke</t>
  </si>
  <si>
    <t>Refinery gas</t>
  </si>
  <si>
    <t>Residual fuel oil</t>
  </si>
  <si>
    <t>White spirit and SBP</t>
  </si>
  <si>
    <t>Other petroleum products</t>
  </si>
  <si>
    <t>Anthracite</t>
  </si>
  <si>
    <t>Lignite</t>
  </si>
  <si>
    <t>Charcoal</t>
  </si>
  <si>
    <t>Coal tar</t>
  </si>
  <si>
    <t>Coke oven coke and lignite coke</t>
  </si>
  <si>
    <t>Coking coal</t>
  </si>
  <si>
    <t>Patent fuel</t>
  </si>
  <si>
    <t>Sub-bituminous coal</t>
  </si>
  <si>
    <t>Other bituminous coal</t>
  </si>
  <si>
    <t>Industrial wastes</t>
  </si>
  <si>
    <t>Blast furnace gas</t>
  </si>
  <si>
    <t>Coke oven gas</t>
  </si>
  <si>
    <t>Oxygen steel furnace gas</t>
  </si>
  <si>
    <t>Oil shale and tar sands</t>
  </si>
  <si>
    <t>Peat</t>
  </si>
  <si>
    <t>Values for savings calculation</t>
  </si>
  <si>
    <t>IT Power</t>
  </si>
  <si>
    <t>[kWh/a]</t>
  </si>
  <si>
    <t>100–500 kW</t>
  </si>
  <si>
    <t>500–1,000 kW</t>
  </si>
  <si>
    <t>1–2 MW</t>
  </si>
  <si>
    <t>2–10 MW</t>
  </si>
  <si>
    <t>&gt;10 MW</t>
  </si>
  <si>
    <t>Baseline PUE</t>
  </si>
  <si>
    <t>Improved PUE</t>
  </si>
  <si>
    <t>Calculation results</t>
  </si>
  <si>
    <t>EU values are provided by streamSAVE+. If you want to use national values, please fill in the relevant values in the corresponding table in sheet "National values".</t>
  </si>
  <si>
    <t>Please choose an option for the calculation.</t>
  </si>
  <si>
    <t>Very Small (100–500 kW)</t>
  </si>
  <si>
    <t>Small (500–1,000 kW)</t>
  </si>
  <si>
    <t>Medium (1–2 MW)</t>
  </si>
  <si>
    <t>Large (2–10 MW)</t>
  </si>
  <si>
    <t>Very Large (&gt;10 MW)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</si>
</sst>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 #,##0.00_-;_-* &quot;-&quot;??_-;_-@_-"/>
    <numFmt numFmtId="164" formatCode="_-* #,##0.0_-;\-* #,##0.0_-;_-* &quot;-&quot;??_-;_-@_-"/>
    <numFmt numFmtId="165" formatCode="0.000"/>
    <numFmt numFmtId="166" formatCode="0.0%"/>
    <numFmt numFmtId="167" formatCode="_-* #,##0.00\ _€_-;\-* #,##0.00\ _€_-;_-* &quot;-&quot;??\ _€_-;_-@_-"/>
    <numFmt numFmtId="168" formatCode="#,##0.000;\-\ #,##0.000;\-"/>
    <numFmt numFmtId="169" formatCode="#,##0;\-\ #,##0;\-"/>
    <numFmt numFmtId="170" formatCode="_-* #,##0_-;\-* #,##0_-;_-* &quot;-&quot;??_-;_-@_-"/>
  </numFmts>
  <fonts count="22" x14ac:knownFonts="1">
    <font>
      <sz val="11"/>
      <color theme="1"/>
      <name val="Franklin Gothic Book"/>
      <family val="2"/>
      <scheme val="minor"/>
    </font>
    <font>
      <sz val="11"/>
      <color theme="1"/>
      <name val="Franklin Gothic Book"/>
      <family val="2"/>
      <scheme val="minor"/>
    </font>
    <font>
      <b/>
      <sz val="16"/>
      <color rgb="FFCE321A"/>
      <name val="Franklin Gothic Book"/>
      <family val="2"/>
      <scheme val="minor"/>
    </font>
    <font>
      <sz val="10"/>
      <color theme="1" tint="0.249977111117893"/>
      <name val="Times New Roman"/>
      <family val="1"/>
    </font>
    <font>
      <sz val="10"/>
      <color theme="1" tint="0.249977111117893"/>
      <name val="Franklin Gothic Book"/>
      <family val="2"/>
      <scheme val="minor"/>
    </font>
    <font>
      <b/>
      <sz val="10"/>
      <color theme="6" tint="-0.499984740745262"/>
      <name val="Franklin Gothic Book"/>
      <family val="2"/>
      <scheme val="minor"/>
    </font>
    <font>
      <b/>
      <sz val="11"/>
      <color theme="7" tint="-0.249977111117893"/>
      <name val="Franklin Gothic Book"/>
      <family val="2"/>
      <scheme val="minor"/>
    </font>
    <font>
      <b/>
      <sz val="11"/>
      <color theme="0"/>
      <name val="Franklin Gothic Book"/>
      <family val="2"/>
      <scheme val="minor"/>
    </font>
    <font>
      <b/>
      <sz val="14"/>
      <color rgb="FF00B050"/>
      <name val="Franklin Gothic Book"/>
      <family val="2"/>
      <scheme val="minor"/>
    </font>
    <font>
      <sz val="11"/>
      <color theme="1" tint="0.249977111117893"/>
      <name val="Franklin Gothic Book"/>
      <family val="2"/>
      <scheme val="minor"/>
    </font>
    <font>
      <b/>
      <sz val="14"/>
      <color theme="5"/>
      <name val="Franklin Gothic Book"/>
      <family val="2"/>
      <scheme val="minor"/>
    </font>
    <font>
      <b/>
      <sz val="12"/>
      <name val="Franklin Gothic Book"/>
      <family val="2"/>
      <scheme val="minor"/>
    </font>
    <font>
      <sz val="20"/>
      <color theme="5"/>
      <name val="Franklin Gothic Medium"/>
      <family val="2"/>
      <scheme val="major"/>
    </font>
    <font>
      <sz val="9"/>
      <color theme="1"/>
      <name val="Franklin Gothic Book"/>
      <family val="2"/>
      <scheme val="minor"/>
    </font>
    <font>
      <vertAlign val="subscript"/>
      <sz val="11"/>
      <color theme="1" tint="0.249977111117893"/>
      <name val="Franklin Gothic Book"/>
      <family val="2"/>
      <scheme val="minor"/>
    </font>
    <font>
      <b/>
      <vertAlign val="subscript"/>
      <sz val="12"/>
      <name val="Franklin Gothic Book"/>
      <family val="2"/>
      <scheme val="minor"/>
    </font>
    <font>
      <vertAlign val="subscript"/>
      <sz val="10"/>
      <color theme="1" tint="0.249977111117893"/>
      <name val="Times New Roman"/>
      <family val="1"/>
    </font>
    <font>
      <b/>
      <sz val="11"/>
      <color theme="1" tint="0.249977111117893"/>
      <name val="Franklin Gothic Book"/>
      <family val="2"/>
      <scheme val="minor"/>
    </font>
    <font>
      <b/>
      <sz val="10"/>
      <color theme="1" tint="0.249977111117893"/>
      <name val="Times New Roman"/>
      <family val="1"/>
    </font>
    <font>
      <b/>
      <vertAlign val="subscript"/>
      <sz val="10"/>
      <color theme="1" tint="0.249977111117893"/>
      <name val="Times New Roman"/>
      <family val="1"/>
    </font>
    <font>
      <b/>
      <vertAlign val="subscript"/>
      <sz val="11"/>
      <color theme="0"/>
      <name val="Franklin Gothic Book"/>
      <family val="2"/>
      <scheme val="minor"/>
    </font>
    <font>
      <sz val="9"/>
      <color theme="5"/>
      <name val="Franklin Gothic Book"/>
      <family val="2"/>
      <scheme val="minor"/>
    </font>
  </fonts>
  <fills count="8">
    <fill>
      <patternFill patternType="none"/>
    </fill>
    <fill>
      <patternFill patternType="gray125"/>
    </fill>
    <fill>
      <patternFill patternType="solid">
        <fgColor theme="0" tint="-4.9989318521683403E-2"/>
        <bgColor indexed="64"/>
      </patternFill>
    </fill>
    <fill>
      <patternFill patternType="solid">
        <fgColor theme="6" tint="0.59999389629810485"/>
        <bgColor indexed="64"/>
      </patternFill>
    </fill>
    <fill>
      <patternFill patternType="solid">
        <fgColor theme="0"/>
        <bgColor indexed="64"/>
      </patternFill>
    </fill>
    <fill>
      <patternFill patternType="solid">
        <fgColor theme="5"/>
        <bgColor indexed="64"/>
      </patternFill>
    </fill>
    <fill>
      <patternFill patternType="solid">
        <fgColor rgb="FFD6FEDE"/>
        <bgColor theme="0"/>
      </patternFill>
    </fill>
    <fill>
      <patternFill patternType="solid">
        <fgColor theme="0"/>
        <bgColor theme="0"/>
      </patternFill>
    </fill>
  </fills>
  <borders count="12">
    <border>
      <left/>
      <right/>
      <top/>
      <bottom/>
      <diagonal/>
    </border>
    <border>
      <left style="thin">
        <color theme="5"/>
      </left>
      <right/>
      <top style="thin">
        <color theme="5"/>
      </top>
      <bottom style="thin">
        <color theme="5"/>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top/>
      <bottom style="thick">
        <color theme="4"/>
      </bottom>
      <diagonal/>
    </border>
    <border>
      <left/>
      <right/>
      <top/>
      <bottom style="medium">
        <color theme="4" tint="0.39997558519241921"/>
      </bottom>
      <diagonal/>
    </border>
    <border>
      <left style="thin">
        <color rgb="FF00B050"/>
      </left>
      <right style="thin">
        <color rgb="FF00B050"/>
      </right>
      <top style="thin">
        <color rgb="FF00B050"/>
      </top>
      <bottom style="thin">
        <color rgb="FF00B050"/>
      </bottom>
      <diagonal/>
    </border>
    <border>
      <left/>
      <right/>
      <top style="thin">
        <color rgb="FF00B050"/>
      </top>
      <bottom style="thin">
        <color rgb="FF00B050"/>
      </bottom>
      <diagonal/>
    </border>
    <border>
      <left style="thin">
        <color rgb="FF00B050"/>
      </left>
      <right/>
      <top style="thin">
        <color rgb="FF00B050"/>
      </top>
      <bottom style="thin">
        <color rgb="FF00B050"/>
      </bottom>
      <diagonal/>
    </border>
    <border>
      <left/>
      <right style="thin">
        <color rgb="FF00B050"/>
      </right>
      <top style="thin">
        <color rgb="FF00B050"/>
      </top>
      <bottom style="thin">
        <color rgb="FF00B050"/>
      </bottom>
      <diagonal/>
    </border>
    <border>
      <left style="thin">
        <color theme="5"/>
      </left>
      <right style="thin">
        <color theme="5"/>
      </right>
      <top style="thin">
        <color theme="5"/>
      </top>
      <bottom style="thin">
        <color theme="5"/>
      </bottom>
      <diagonal/>
    </border>
    <border>
      <left/>
      <right style="thin">
        <color theme="5"/>
      </right>
      <top style="thin">
        <color theme="5"/>
      </top>
      <bottom style="thin">
        <color theme="5"/>
      </bottom>
      <diagonal/>
    </border>
    <border>
      <left style="thin">
        <color theme="5"/>
      </left>
      <right style="thin">
        <color theme="5"/>
      </right>
      <top/>
      <bottom/>
      <diagonal/>
    </border>
  </borders>
  <cellStyleXfs count="16">
    <xf numFmtId="0" fontId="0" fillId="0" borderId="0"/>
    <xf numFmtId="43" fontId="1" fillId="0" borderId="0" applyFont="0" applyFill="0" applyBorder="0" applyAlignment="0" applyProtection="0"/>
    <xf numFmtId="49" fontId="2" fillId="0" borderId="0">
      <alignment horizontal="left" vertical="top"/>
    </xf>
    <xf numFmtId="0" fontId="4" fillId="2" borderId="2" applyNumberFormat="0">
      <protection locked="0"/>
    </xf>
    <xf numFmtId="0" fontId="3" fillId="4" borderId="0">
      <alignment horizontal="justify" vertical="center" wrapText="1"/>
    </xf>
    <xf numFmtId="164" fontId="5" fillId="3" borderId="0"/>
    <xf numFmtId="164" fontId="4" fillId="4" borderId="0"/>
    <xf numFmtId="49" fontId="6" fillId="0" borderId="0"/>
    <xf numFmtId="43" fontId="1" fillId="0" borderId="0" applyFont="0" applyFill="0" applyBorder="0" applyAlignment="0" applyProtection="0"/>
    <xf numFmtId="0" fontId="12" fillId="0" borderId="0" applyNumberFormat="0" applyFill="0" applyBorder="0" applyAlignment="0" applyProtection="0"/>
    <xf numFmtId="0" fontId="10" fillId="0" borderId="3" applyNumberFormat="0" applyFill="0" applyBorder="0" applyAlignment="0" applyProtection="0"/>
    <xf numFmtId="0" fontId="7" fillId="5" borderId="9" applyNumberFormat="0" applyAlignment="0" applyProtection="0"/>
    <xf numFmtId="0" fontId="11" fillId="0" borderId="4" applyNumberFormat="0" applyFill="0" applyBorder="0" applyAlignment="0" applyProtection="0"/>
    <xf numFmtId="0" fontId="1" fillId="6" borderId="9" applyNumberFormat="0" applyAlignment="0" applyProtection="0"/>
    <xf numFmtId="0" fontId="9" fillId="4" borderId="0" applyNumberFormat="0" applyFill="0" applyBorder="0" applyAlignment="0" applyProtection="0">
      <alignment horizontal="justify" vertical="center" wrapText="1"/>
    </xf>
    <xf numFmtId="9" fontId="1" fillId="0" borderId="0" applyFont="0" applyFill="0" applyBorder="0" applyAlignment="0" applyProtection="0"/>
  </cellStyleXfs>
  <cellXfs count="72">
    <xf numFmtId="0" fontId="0" fillId="0" borderId="0" xfId="0"/>
    <xf numFmtId="0" fontId="4" fillId="4" borderId="0" xfId="0" applyFont="1" applyFill="1" applyAlignment="1">
      <alignment horizontal="left" vertical="top" wrapText="1"/>
    </xf>
    <xf numFmtId="0" fontId="0" fillId="4" borderId="0" xfId="0" applyFill="1"/>
    <xf numFmtId="0" fontId="9" fillId="4" borderId="0" xfId="0" applyFont="1" applyFill="1"/>
    <xf numFmtId="0" fontId="3" fillId="4" borderId="0" xfId="0" applyFont="1" applyFill="1" applyAlignment="1">
      <alignment horizontal="justify" vertical="center" wrapText="1"/>
    </xf>
    <xf numFmtId="0" fontId="3" fillId="4" borderId="0" xfId="4" quotePrefix="1">
      <alignment horizontal="justify" vertical="center" wrapText="1"/>
    </xf>
    <xf numFmtId="0" fontId="3" fillId="4" borderId="0" xfId="4">
      <alignment horizontal="justify" vertical="center" wrapText="1"/>
    </xf>
    <xf numFmtId="43" fontId="9" fillId="4" borderId="0" xfId="8" applyFont="1" applyFill="1" applyBorder="1" applyProtection="1">
      <protection locked="0"/>
    </xf>
    <xf numFmtId="0" fontId="3" fillId="4" borderId="5" xfId="4" quotePrefix="1" applyBorder="1" applyAlignment="1">
      <alignment horizontal="center" vertical="center" wrapText="1"/>
    </xf>
    <xf numFmtId="0" fontId="12" fillId="0" borderId="0" xfId="9"/>
    <xf numFmtId="0" fontId="7" fillId="5" borderId="9" xfId="11"/>
    <xf numFmtId="4" fontId="7" fillId="5" borderId="9" xfId="11" applyNumberFormat="1" applyAlignment="1">
      <alignment wrapText="1"/>
    </xf>
    <xf numFmtId="49" fontId="8" fillId="4" borderId="0" xfId="2" applyFont="1" applyFill="1">
      <alignment horizontal="left" vertical="top"/>
    </xf>
    <xf numFmtId="0" fontId="3" fillId="4" borderId="0" xfId="4" applyAlignment="1">
      <alignment vertical="center" wrapText="1"/>
    </xf>
    <xf numFmtId="0" fontId="1" fillId="6" borderId="9" xfId="13" applyProtection="1">
      <protection locked="0"/>
    </xf>
    <xf numFmtId="0" fontId="9" fillId="4" borderId="0" xfId="14" applyFill="1" applyAlignment="1">
      <alignment horizontal="justify" vertical="center" wrapText="1"/>
    </xf>
    <xf numFmtId="0" fontId="9" fillId="0" borderId="0" xfId="14" applyFill="1" applyAlignment="1"/>
    <xf numFmtId="0" fontId="9" fillId="4" borderId="0" xfId="14" applyFill="1" applyAlignment="1"/>
    <xf numFmtId="0" fontId="9" fillId="4" borderId="0" xfId="14" applyFill="1" applyBorder="1" applyAlignment="1">
      <alignment horizontal="justify" vertical="center" wrapText="1"/>
    </xf>
    <xf numFmtId="4" fontId="1" fillId="6" borderId="9" xfId="13" applyNumberFormat="1"/>
    <xf numFmtId="43" fontId="4" fillId="4" borderId="0" xfId="8" applyFont="1" applyFill="1" applyBorder="1" applyProtection="1">
      <protection locked="0"/>
    </xf>
    <xf numFmtId="9" fontId="4" fillId="4" borderId="0" xfId="8" applyNumberFormat="1" applyFont="1" applyFill="1" applyBorder="1" applyProtection="1">
      <protection locked="0"/>
    </xf>
    <xf numFmtId="43" fontId="1" fillId="6" borderId="9" xfId="13" applyNumberFormat="1" applyProtection="1">
      <protection locked="0"/>
    </xf>
    <xf numFmtId="9" fontId="1" fillId="6" borderId="9" xfId="13" applyNumberFormat="1" applyProtection="1">
      <protection locked="0"/>
    </xf>
    <xf numFmtId="0" fontId="13" fillId="4" borderId="0" xfId="0" applyFont="1" applyFill="1"/>
    <xf numFmtId="0" fontId="7" fillId="5" borderId="9" xfId="11" applyAlignment="1"/>
    <xf numFmtId="0" fontId="3" fillId="0" borderId="0" xfId="4" applyFill="1">
      <alignment horizontal="justify" vertical="center" wrapText="1"/>
    </xf>
    <xf numFmtId="0" fontId="1" fillId="6" borderId="9" xfId="13" applyAlignment="1" applyProtection="1">
      <alignment vertical="center"/>
      <protection locked="0"/>
    </xf>
    <xf numFmtId="0" fontId="18" fillId="4" borderId="5" xfId="4" applyFont="1" applyBorder="1" applyAlignment="1">
      <alignment horizontal="center" vertical="center" wrapText="1"/>
    </xf>
    <xf numFmtId="4" fontId="0" fillId="0" borderId="0" xfId="0" applyNumberFormat="1"/>
    <xf numFmtId="165" fontId="1" fillId="6" borderId="9" xfId="13" applyNumberFormat="1"/>
    <xf numFmtId="0" fontId="4" fillId="4" borderId="7" xfId="0" applyFont="1" applyFill="1" applyBorder="1" applyAlignment="1">
      <alignment horizontal="left"/>
    </xf>
    <xf numFmtId="0" fontId="4" fillId="4" borderId="6" xfId="0" applyFont="1" applyFill="1" applyBorder="1" applyAlignment="1">
      <alignment horizontal="left"/>
    </xf>
    <xf numFmtId="0" fontId="4" fillId="4" borderId="8" xfId="0" applyFont="1" applyFill="1" applyBorder="1" applyAlignment="1">
      <alignment horizontal="left"/>
    </xf>
    <xf numFmtId="0" fontId="7" fillId="5" borderId="9" xfId="11" applyAlignment="1">
      <alignment horizontal="center" vertical="center"/>
    </xf>
    <xf numFmtId="0" fontId="21" fillId="0" borderId="0" xfId="0" applyFont="1"/>
    <xf numFmtId="9" fontId="0" fillId="0" borderId="0" xfId="0" applyNumberFormat="1"/>
    <xf numFmtId="10" fontId="0" fillId="0" borderId="0" xfId="0" applyNumberFormat="1"/>
    <xf numFmtId="166" fontId="0" fillId="0" borderId="0" xfId="15" applyNumberFormat="1" applyFont="1"/>
    <xf numFmtId="0" fontId="7" fillId="5" borderId="11" xfId="11" applyBorder="1"/>
    <xf numFmtId="166" fontId="9" fillId="4" borderId="5" xfId="15" applyNumberFormat="1" applyFont="1" applyFill="1" applyBorder="1" applyProtection="1">
      <protection locked="0"/>
    </xf>
    <xf numFmtId="167" fontId="0" fillId="4" borderId="0" xfId="0" applyNumberFormat="1" applyFill="1"/>
    <xf numFmtId="168" fontId="17" fillId="2" borderId="5" xfId="8" applyNumberFormat="1" applyFont="1" applyFill="1" applyBorder="1" applyProtection="1">
      <protection locked="0"/>
    </xf>
    <xf numFmtId="9" fontId="0" fillId="0" borderId="0" xfId="15" applyFont="1"/>
    <xf numFmtId="2" fontId="0" fillId="0" borderId="0" xfId="0" applyNumberFormat="1" applyAlignment="1">
      <alignment horizontal="center"/>
    </xf>
    <xf numFmtId="166" fontId="1" fillId="6" borderId="9" xfId="13" applyNumberFormat="1" applyProtection="1">
      <protection locked="0"/>
    </xf>
    <xf numFmtId="2" fontId="9" fillId="4" borderId="5" xfId="8" applyNumberFormat="1" applyFont="1" applyFill="1" applyBorder="1" applyProtection="1">
      <protection locked="0"/>
    </xf>
    <xf numFmtId="4" fontId="0" fillId="0" borderId="0" xfId="0" applyNumberFormat="1" applyAlignment="1">
      <alignment horizontal="right"/>
    </xf>
    <xf numFmtId="165" fontId="0" fillId="0" borderId="0" xfId="0" applyNumberFormat="1"/>
    <xf numFmtId="169" fontId="17" fillId="2" borderId="5" xfId="8" applyNumberFormat="1" applyFont="1" applyFill="1" applyBorder="1" applyProtection="1">
      <protection locked="0"/>
    </xf>
    <xf numFmtId="170" fontId="9" fillId="4" borderId="5" xfId="8" applyNumberFormat="1" applyFont="1" applyFill="1" applyBorder="1" applyProtection="1">
      <protection locked="0"/>
    </xf>
    <xf numFmtId="170" fontId="1" fillId="6" borderId="9" xfId="13" applyNumberFormat="1" applyProtection="1">
      <protection locked="0"/>
    </xf>
    <xf numFmtId="0" fontId="4" fillId="4" borderId="7" xfId="0" applyFont="1" applyFill="1" applyBorder="1" applyAlignment="1">
      <alignment horizontal="left"/>
    </xf>
    <xf numFmtId="0" fontId="4" fillId="4" borderId="6" xfId="0" applyFont="1" applyFill="1" applyBorder="1" applyAlignment="1">
      <alignment horizontal="left"/>
    </xf>
    <xf numFmtId="0" fontId="4" fillId="4" borderId="8" xfId="0" applyFont="1" applyFill="1" applyBorder="1" applyAlignment="1">
      <alignment horizontal="left"/>
    </xf>
    <xf numFmtId="0" fontId="1" fillId="7" borderId="1" xfId="13" applyFill="1" applyBorder="1" applyAlignment="1">
      <alignment horizontal="left" vertical="center" wrapText="1"/>
    </xf>
    <xf numFmtId="0" fontId="1" fillId="7" borderId="10" xfId="13" applyFill="1" applyBorder="1" applyAlignment="1">
      <alignment horizontal="left" vertical="center" wrapText="1"/>
    </xf>
    <xf numFmtId="0" fontId="1" fillId="7" borderId="9" xfId="13" applyFill="1" applyAlignment="1">
      <alignment horizontal="left" vertical="center" wrapText="1"/>
    </xf>
    <xf numFmtId="0" fontId="7" fillId="5" borderId="0" xfId="11" applyBorder="1" applyAlignment="1">
      <alignment horizontal="left" vertical="center" wrapText="1"/>
    </xf>
    <xf numFmtId="0" fontId="7" fillId="5" borderId="10" xfId="11" applyBorder="1" applyAlignment="1">
      <alignment horizontal="left" vertical="center" wrapText="1"/>
    </xf>
    <xf numFmtId="0" fontId="7" fillId="5" borderId="9" xfId="11" applyAlignment="1">
      <alignment horizontal="left" vertical="center" wrapText="1"/>
    </xf>
    <xf numFmtId="49" fontId="8" fillId="4" borderId="0" xfId="2" applyFont="1" applyFill="1">
      <alignment horizontal="left" vertical="top"/>
    </xf>
    <xf numFmtId="0" fontId="4" fillId="0" borderId="7" xfId="0" applyFont="1" applyBorder="1" applyAlignment="1">
      <alignment horizontal="left"/>
    </xf>
    <xf numFmtId="0" fontId="4" fillId="0" borderId="6" xfId="0" applyFont="1" applyBorder="1" applyAlignment="1">
      <alignment horizontal="left"/>
    </xf>
    <xf numFmtId="0" fontId="4" fillId="0" borderId="8" xfId="0" applyFont="1" applyBorder="1" applyAlignment="1">
      <alignment horizontal="left"/>
    </xf>
    <xf numFmtId="49" fontId="11" fillId="4" borderId="0" xfId="12" applyNumberFormat="1" applyFill="1" applyBorder="1" applyAlignment="1">
      <alignment horizontal="left" vertical="top"/>
    </xf>
    <xf numFmtId="49" fontId="12" fillId="4" borderId="0" xfId="9" applyNumberFormat="1" applyFill="1" applyAlignment="1">
      <alignment horizontal="left" vertical="top"/>
    </xf>
    <xf numFmtId="0" fontId="9" fillId="4" borderId="0" xfId="0" applyFont="1" applyFill="1" applyAlignment="1">
      <alignment horizontal="left" vertical="top" wrapText="1"/>
    </xf>
    <xf numFmtId="0" fontId="7" fillId="5" borderId="9" xfId="11" applyAlignment="1">
      <alignment horizontal="center" vertical="center"/>
    </xf>
    <xf numFmtId="0" fontId="4" fillId="4" borderId="7" xfId="0" applyFont="1" applyFill="1" applyBorder="1" applyAlignment="1">
      <alignment horizontal="left" vertical="top"/>
    </xf>
    <xf numFmtId="0" fontId="4" fillId="4" borderId="6" xfId="0" applyFont="1" applyFill="1" applyBorder="1" applyAlignment="1">
      <alignment horizontal="left" vertical="top"/>
    </xf>
    <xf numFmtId="0" fontId="4" fillId="4" borderId="8" xfId="0" applyFont="1" applyFill="1" applyBorder="1" applyAlignment="1">
      <alignment horizontal="left" vertical="top"/>
    </xf>
  </cellXfs>
  <cellStyles count="16">
    <cellStyle name="1 antraštė" xfId="10" builtinId="16" customBuiltin="1"/>
    <cellStyle name="2 antraštė" xfId="11" builtinId="17" customBuiltin="1"/>
    <cellStyle name="3 antraštė" xfId="12" builtinId="18" customBuiltin="1"/>
    <cellStyle name="Eingabefeld" xfId="3" xr:uid="{00000000-0005-0000-0000-000001000000}"/>
    <cellStyle name="Ergebnisse" xfId="5" xr:uid="{00000000-0005-0000-0000-000002000000}"/>
    <cellStyle name="Formel übernehmen" xfId="7" xr:uid="{00000000-0005-0000-0000-000003000000}"/>
    <cellStyle name="Formelzeichen" xfId="4" xr:uid="{00000000-0005-0000-0000-000004000000}"/>
    <cellStyle name="Įprastas" xfId="0" builtinId="0"/>
    <cellStyle name="Įvestis" xfId="13" builtinId="20" customBuiltin="1"/>
    <cellStyle name="Kablelis" xfId="8" builtinId="3"/>
    <cellStyle name="Komma 2" xfId="1" xr:uid="{00000000-0005-0000-0000-000006000000}"/>
    <cellStyle name="Methoden_Überschrift" xfId="2" xr:uid="{00000000-0005-0000-0000-000007000000}"/>
    <cellStyle name="Parameter_abbreviation" xfId="14" xr:uid="{00000000-0005-0000-0000-000008000000}"/>
    <cellStyle name="Pavadinimas" xfId="9" builtinId="15" customBuiltin="1"/>
    <cellStyle name="Procentai" xfId="15" builtinId="5"/>
    <cellStyle name="Werte" xfId="6" xr:uid="{00000000-0005-0000-0000-00000E000000}"/>
  </cellStyles>
  <dxfs count="1">
    <dxf>
      <font>
        <color rgb="FFFF0000"/>
      </font>
    </dxf>
  </dxfs>
  <tableStyles count="0" defaultTableStyle="TableStyleMedium2" defaultPivotStyle="PivotStyleLight16"/>
  <colors>
    <mruColors>
      <color rgb="FFD6FEDE"/>
      <color rgb="FFC2FEC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4</xdr:col>
      <xdr:colOff>685799</xdr:colOff>
      <xdr:row>33</xdr:row>
      <xdr:rowOff>139700</xdr:rowOff>
    </xdr:from>
    <xdr:to>
      <xdr:col>9</xdr:col>
      <xdr:colOff>747834</xdr:colOff>
      <xdr:row>34</xdr:row>
      <xdr:rowOff>190500</xdr:rowOff>
    </xdr:to>
    <xdr:pic>
      <xdr:nvPicPr>
        <xdr:cNvPr id="9" name="Picture 8">
          <a:extLst>
            <a:ext uri="{FF2B5EF4-FFF2-40B4-BE49-F238E27FC236}">
              <a16:creationId xmlns:a16="http://schemas.microsoft.com/office/drawing/2014/main" id="{4E8CB81B-5639-B86C-CA92-E448C458AD0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438649" y="8416925"/>
          <a:ext cx="4881685" cy="241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685799</xdr:colOff>
      <xdr:row>36</xdr:row>
      <xdr:rowOff>139699</xdr:rowOff>
    </xdr:from>
    <xdr:to>
      <xdr:col>8</xdr:col>
      <xdr:colOff>211848</xdr:colOff>
      <xdr:row>37</xdr:row>
      <xdr:rowOff>219074</xdr:rowOff>
    </xdr:to>
    <xdr:pic>
      <xdr:nvPicPr>
        <xdr:cNvPr id="11" name="Picture 10">
          <a:extLst>
            <a:ext uri="{FF2B5EF4-FFF2-40B4-BE49-F238E27FC236}">
              <a16:creationId xmlns:a16="http://schemas.microsoft.com/office/drawing/2014/main" id="{D8BBBAB2-96AF-2F3A-BB1D-EAB0194AD2A1}"/>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438649" y="8997949"/>
          <a:ext cx="3545599" cy="269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16566</xdr:colOff>
      <xdr:row>27</xdr:row>
      <xdr:rowOff>157370</xdr:rowOff>
    </xdr:from>
    <xdr:to>
      <xdr:col>8</xdr:col>
      <xdr:colOff>196591</xdr:colOff>
      <xdr:row>28</xdr:row>
      <xdr:rowOff>196745</xdr:rowOff>
    </xdr:to>
    <xdr:pic>
      <xdr:nvPicPr>
        <xdr:cNvPr id="3" name="Picture 2">
          <a:extLst>
            <a:ext uri="{FF2B5EF4-FFF2-40B4-BE49-F238E27FC236}">
              <a16:creationId xmlns:a16="http://schemas.microsoft.com/office/drawing/2014/main" id="{7FACE5E3-0393-F3FA-0B02-5C50FC261883}"/>
            </a:ext>
          </a:extLst>
        </xdr:cNvPr>
        <xdr:cNvPicPr>
          <a:picLocks noChangeAspect="1"/>
        </xdr:cNvPicPr>
      </xdr:nvPicPr>
      <xdr:blipFill>
        <a:blip xmlns:r="http://schemas.openxmlformats.org/officeDocument/2006/relationships" r:embed="rId3"/>
        <a:stretch>
          <a:fillRect/>
        </a:stretch>
      </xdr:blipFill>
      <xdr:spPr>
        <a:xfrm>
          <a:off x="3412436" y="7222435"/>
          <a:ext cx="5058481" cy="238158"/>
        </a:xfrm>
        <a:prstGeom prst="rect">
          <a:avLst/>
        </a:prstGeom>
      </xdr:spPr>
    </xdr:pic>
    <xdr:clientData/>
  </xdr:twoCellAnchor>
  <xdr:twoCellAnchor editAs="oneCell">
    <xdr:from>
      <xdr:col>3</xdr:col>
      <xdr:colOff>77856</xdr:colOff>
      <xdr:row>30</xdr:row>
      <xdr:rowOff>177247</xdr:rowOff>
    </xdr:from>
    <xdr:to>
      <xdr:col>8</xdr:col>
      <xdr:colOff>257881</xdr:colOff>
      <xdr:row>32</xdr:row>
      <xdr:rowOff>9558</xdr:rowOff>
    </xdr:to>
    <xdr:pic>
      <xdr:nvPicPr>
        <xdr:cNvPr id="5" name="Picture 4">
          <a:extLst>
            <a:ext uri="{FF2B5EF4-FFF2-40B4-BE49-F238E27FC236}">
              <a16:creationId xmlns:a16="http://schemas.microsoft.com/office/drawing/2014/main" id="{FCAE9920-0EEF-4F7E-957C-416DF26C7B91}"/>
            </a:ext>
          </a:extLst>
        </xdr:cNvPr>
        <xdr:cNvPicPr>
          <a:picLocks noChangeAspect="1"/>
        </xdr:cNvPicPr>
      </xdr:nvPicPr>
      <xdr:blipFill>
        <a:blip xmlns:r="http://schemas.openxmlformats.org/officeDocument/2006/relationships" r:embed="rId3"/>
        <a:stretch>
          <a:fillRect/>
        </a:stretch>
      </xdr:blipFill>
      <xdr:spPr>
        <a:xfrm>
          <a:off x="3473726" y="7846943"/>
          <a:ext cx="5058481" cy="238158"/>
        </a:xfrm>
        <a:prstGeom prst="rect">
          <a:avLst/>
        </a:prstGeom>
      </xdr:spPr>
    </xdr:pic>
    <xdr:clientData/>
  </xdr:twoCellAnchor>
</xdr:wsDr>
</file>

<file path=xl/theme/theme1.xml><?xml version="1.0" encoding="utf-8"?>
<a:theme xmlns:a="http://schemas.openxmlformats.org/drawingml/2006/main" name="streamSAVE">
  <a:themeElements>
    <a:clrScheme name="streamSAVE_Excel">
      <a:dk1>
        <a:sysClr val="windowText" lastClr="000000"/>
      </a:dk1>
      <a:lt1>
        <a:sysClr val="window" lastClr="FFFFFF"/>
      </a:lt1>
      <a:dk2>
        <a:srgbClr val="055D6E"/>
      </a:dk2>
      <a:lt2>
        <a:srgbClr val="E7E6E6"/>
      </a:lt2>
      <a:accent1>
        <a:srgbClr val="0CBADC"/>
      </a:accent1>
      <a:accent2>
        <a:srgbClr val="04C56C"/>
      </a:accent2>
      <a:accent3>
        <a:srgbClr val="CCCC00"/>
      </a:accent3>
      <a:accent4>
        <a:srgbClr val="E24304"/>
      </a:accent4>
      <a:accent5>
        <a:srgbClr val="088BA5"/>
      </a:accent5>
      <a:accent6>
        <a:srgbClr val="E7E6E6"/>
      </a:accent6>
      <a:hlink>
        <a:srgbClr val="0563C1"/>
      </a:hlink>
      <a:folHlink>
        <a:srgbClr val="954F72"/>
      </a:folHlink>
    </a:clrScheme>
    <a:fontScheme name="streamSAVE">
      <a:majorFont>
        <a:latin typeface="Franklin Gothic Medium"/>
        <a:ea typeface=""/>
        <a:cs typeface=""/>
      </a:majorFont>
      <a:minorFont>
        <a:latin typeface="Franklin Gothic Book"/>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62"/>
  <sheetViews>
    <sheetView tabSelected="1" zoomScale="115" zoomScaleNormal="115" workbookViewId="0"/>
  </sheetViews>
  <sheetFormatPr defaultColWidth="11.5546875" defaultRowHeight="15.75" x14ac:dyDescent="0.3"/>
  <cols>
    <col min="1" max="1" width="2.44140625" customWidth="1"/>
    <col min="2" max="2" width="10.5546875" customWidth="1"/>
    <col min="3" max="3" width="26.6640625" customWidth="1"/>
    <col min="4" max="4" width="7.6640625" bestFit="1" customWidth="1"/>
    <col min="5" max="5" width="26.6640625" customWidth="1"/>
    <col min="6" max="6" width="7.6640625" bestFit="1" customWidth="1"/>
    <col min="7" max="7" width="5.33203125" customWidth="1"/>
    <col min="8" max="15" width="9.6640625" customWidth="1"/>
  </cols>
  <sheetData>
    <row r="1" spans="1:15" ht="27" x14ac:dyDescent="0.3">
      <c r="B1" s="66" t="s">
        <v>0</v>
      </c>
      <c r="C1" s="66"/>
      <c r="D1" s="66"/>
      <c r="E1" s="66"/>
      <c r="F1" s="66"/>
      <c r="G1" s="66"/>
      <c r="H1" s="2"/>
      <c r="I1" s="2"/>
      <c r="J1" s="2"/>
      <c r="K1" s="2"/>
      <c r="L1" s="2"/>
      <c r="M1" s="2"/>
      <c r="N1" s="2"/>
      <c r="O1" s="2"/>
    </row>
    <row r="2" spans="1:15" ht="108" customHeight="1" x14ac:dyDescent="0.3">
      <c r="B2" s="67" t="s">
        <v>1</v>
      </c>
      <c r="C2" s="67"/>
      <c r="D2" s="67"/>
      <c r="E2" s="67"/>
      <c r="F2" s="67"/>
      <c r="G2" s="67"/>
      <c r="H2" s="67"/>
      <c r="I2" s="67"/>
      <c r="J2" s="67"/>
      <c r="K2" s="67"/>
      <c r="L2" s="67"/>
      <c r="M2" s="67"/>
      <c r="N2" s="67"/>
    </row>
    <row r="3" spans="1:15" ht="19.5" x14ac:dyDescent="0.3">
      <c r="A3" s="2"/>
      <c r="B3" s="61" t="s">
        <v>2</v>
      </c>
      <c r="C3" s="61"/>
      <c r="D3" s="61"/>
      <c r="E3" s="61"/>
      <c r="F3" s="61"/>
      <c r="G3" s="61"/>
      <c r="H3" s="1"/>
      <c r="I3" s="1"/>
      <c r="J3" s="1"/>
      <c r="K3" s="1"/>
      <c r="L3" s="1"/>
      <c r="M3" s="1"/>
      <c r="N3" s="1"/>
      <c r="O3" s="1"/>
    </row>
    <row r="4" spans="1:15" ht="19.5" x14ac:dyDescent="0.3">
      <c r="A4" s="2"/>
      <c r="B4" s="12"/>
      <c r="C4" s="12"/>
      <c r="D4" s="12"/>
      <c r="E4" s="12"/>
      <c r="F4" s="12"/>
      <c r="G4" s="12"/>
      <c r="H4" s="1"/>
      <c r="I4" s="1"/>
      <c r="J4" s="1"/>
      <c r="K4" s="1"/>
      <c r="L4" s="1"/>
      <c r="M4" s="1"/>
      <c r="N4" s="1"/>
      <c r="O4" s="1"/>
    </row>
    <row r="5" spans="1:15" ht="31.5" x14ac:dyDescent="0.3">
      <c r="A5" s="2"/>
      <c r="B5" s="15" t="s">
        <v>3</v>
      </c>
      <c r="C5" s="27" t="s">
        <v>4</v>
      </c>
      <c r="D5" s="13"/>
      <c r="E5" s="24" t="s">
        <v>120</v>
      </c>
      <c r="F5" s="13"/>
      <c r="G5" s="2"/>
      <c r="H5" s="13"/>
      <c r="I5" s="13"/>
      <c r="J5" s="13"/>
      <c r="K5" s="13"/>
      <c r="L5" s="13"/>
      <c r="M5" s="13"/>
      <c r="N5" s="13"/>
      <c r="O5" s="6"/>
    </row>
    <row r="6" spans="1:15" x14ac:dyDescent="0.3">
      <c r="A6" s="2"/>
      <c r="B6" s="15" t="s">
        <v>5</v>
      </c>
      <c r="C6" s="14"/>
      <c r="D6" s="13"/>
      <c r="E6" s="24" t="s">
        <v>121</v>
      </c>
      <c r="F6" s="13"/>
      <c r="G6" s="2"/>
      <c r="H6" s="13"/>
      <c r="I6" s="13"/>
      <c r="J6" s="13"/>
      <c r="K6" s="13"/>
      <c r="L6" s="13"/>
      <c r="M6" s="13"/>
      <c r="N6" s="13"/>
      <c r="O6" s="6"/>
    </row>
    <row r="7" spans="1:15" x14ac:dyDescent="0.3">
      <c r="A7" s="2"/>
      <c r="B7" s="15" t="s">
        <v>6</v>
      </c>
      <c r="C7" s="14"/>
      <c r="D7" s="13"/>
      <c r="E7" s="24"/>
      <c r="F7" s="13"/>
      <c r="G7" s="2"/>
      <c r="H7" s="13"/>
      <c r="I7" s="13"/>
      <c r="J7" s="13"/>
      <c r="K7" s="13"/>
      <c r="L7" s="13"/>
      <c r="M7" s="13"/>
      <c r="N7" s="13"/>
      <c r="O7" s="6"/>
    </row>
    <row r="8" spans="1:15" x14ac:dyDescent="0.3">
      <c r="A8" s="2"/>
      <c r="B8" s="16"/>
      <c r="C8" s="2"/>
      <c r="D8" s="5"/>
      <c r="E8" s="2"/>
      <c r="F8" s="2"/>
      <c r="G8" s="6"/>
      <c r="H8" s="6"/>
      <c r="I8" s="6"/>
      <c r="J8" s="6"/>
      <c r="K8" s="6"/>
      <c r="L8" s="6"/>
      <c r="M8" s="6"/>
      <c r="N8" s="6"/>
      <c r="O8" s="6"/>
    </row>
    <row r="9" spans="1:15" x14ac:dyDescent="0.3">
      <c r="A9" s="2"/>
      <c r="B9" s="17"/>
      <c r="C9" s="68" t="s">
        <v>8</v>
      </c>
      <c r="D9" s="68"/>
      <c r="E9" s="68"/>
      <c r="F9" s="68"/>
      <c r="G9" s="6"/>
      <c r="H9" s="6"/>
      <c r="I9" s="6"/>
      <c r="J9" s="6"/>
      <c r="K9" s="6"/>
      <c r="L9" s="6"/>
      <c r="M9" s="6"/>
      <c r="N9" s="6"/>
      <c r="O9" s="6"/>
    </row>
    <row r="10" spans="1:15" x14ac:dyDescent="0.3">
      <c r="A10" s="2"/>
      <c r="B10" s="17"/>
      <c r="C10" s="34" t="s">
        <v>9</v>
      </c>
      <c r="D10" s="34" t="s">
        <v>10</v>
      </c>
      <c r="E10" s="34" t="s">
        <v>11</v>
      </c>
      <c r="F10" s="34" t="s">
        <v>10</v>
      </c>
      <c r="G10" s="6"/>
      <c r="H10" s="25" t="s">
        <v>12</v>
      </c>
      <c r="I10" s="25"/>
      <c r="J10" s="25"/>
      <c r="K10" s="25"/>
      <c r="L10" s="25"/>
      <c r="M10" s="25"/>
      <c r="N10" s="25"/>
      <c r="O10" s="6"/>
    </row>
    <row r="11" spans="1:15" x14ac:dyDescent="0.3">
      <c r="A11" s="2"/>
      <c r="B11" s="17"/>
      <c r="C11" s="22"/>
      <c r="D11" s="23">
        <v>0</v>
      </c>
      <c r="E11" s="22"/>
      <c r="F11" s="23">
        <v>0</v>
      </c>
      <c r="G11" s="6"/>
      <c r="H11" s="52" t="s">
        <v>14</v>
      </c>
      <c r="I11" s="53"/>
      <c r="J11" s="53"/>
      <c r="K11" s="53"/>
      <c r="L11" s="53"/>
      <c r="M11" s="53"/>
      <c r="N11" s="54"/>
      <c r="O11" s="6"/>
    </row>
    <row r="12" spans="1:15" x14ac:dyDescent="0.3">
      <c r="A12" s="2"/>
      <c r="B12" s="17"/>
      <c r="C12" s="22"/>
      <c r="D12" s="23">
        <v>0</v>
      </c>
      <c r="E12" s="22"/>
      <c r="F12" s="23">
        <v>0</v>
      </c>
      <c r="G12" s="6"/>
      <c r="H12" s="52" t="s">
        <v>14</v>
      </c>
      <c r="I12" s="53"/>
      <c r="J12" s="53"/>
      <c r="K12" s="53"/>
      <c r="L12" s="53"/>
      <c r="M12" s="53"/>
      <c r="N12" s="54"/>
      <c r="O12" s="6"/>
    </row>
    <row r="13" spans="1:15" x14ac:dyDescent="0.3">
      <c r="A13" s="2"/>
      <c r="B13" s="17"/>
      <c r="C13" s="22"/>
      <c r="D13" s="23">
        <v>0</v>
      </c>
      <c r="E13" s="22"/>
      <c r="F13" s="23">
        <v>0</v>
      </c>
      <c r="G13" s="6"/>
      <c r="H13" s="52" t="s">
        <v>14</v>
      </c>
      <c r="I13" s="53"/>
      <c r="J13" s="53"/>
      <c r="K13" s="53"/>
      <c r="L13" s="53"/>
      <c r="M13" s="53"/>
      <c r="N13" s="54"/>
      <c r="O13" s="6"/>
    </row>
    <row r="14" spans="1:15" x14ac:dyDescent="0.3">
      <c r="A14" s="2"/>
      <c r="B14" s="17"/>
      <c r="C14" s="22"/>
      <c r="D14" s="23">
        <v>0</v>
      </c>
      <c r="E14" s="22"/>
      <c r="F14" s="23">
        <v>0</v>
      </c>
      <c r="G14" s="6"/>
      <c r="H14" s="52" t="s">
        <v>14</v>
      </c>
      <c r="I14" s="53"/>
      <c r="J14" s="53"/>
      <c r="K14" s="53"/>
      <c r="L14" s="53"/>
      <c r="M14" s="53"/>
      <c r="N14" s="54"/>
      <c r="O14" s="6"/>
    </row>
    <row r="15" spans="1:15" x14ac:dyDescent="0.3">
      <c r="A15" s="2"/>
      <c r="B15" s="17"/>
      <c r="C15" s="22"/>
      <c r="D15" s="23">
        <v>0</v>
      </c>
      <c r="E15" s="22"/>
      <c r="F15" s="23">
        <v>0</v>
      </c>
      <c r="G15" s="6"/>
      <c r="H15" s="52" t="s">
        <v>14</v>
      </c>
      <c r="I15" s="53"/>
      <c r="J15" s="53"/>
      <c r="K15" s="53"/>
      <c r="L15" s="53"/>
      <c r="M15" s="53"/>
      <c r="N15" s="54"/>
      <c r="O15" s="6"/>
    </row>
    <row r="16" spans="1:15" x14ac:dyDescent="0.3">
      <c r="A16" s="2"/>
      <c r="B16" s="17"/>
      <c r="C16" s="20" t="s">
        <v>15</v>
      </c>
      <c r="D16" s="21">
        <f>SUM(D11:D15)</f>
        <v>0</v>
      </c>
      <c r="E16" s="20" t="s">
        <v>15</v>
      </c>
      <c r="F16" s="21">
        <f>SUM(F11:F15)</f>
        <v>0</v>
      </c>
      <c r="G16" s="6"/>
      <c r="H16" s="31" t="s">
        <v>16</v>
      </c>
      <c r="I16" s="32"/>
      <c r="J16" s="32"/>
      <c r="K16" s="32"/>
      <c r="L16" s="32"/>
      <c r="M16" s="32"/>
      <c r="N16" s="33"/>
      <c r="O16" s="6"/>
    </row>
    <row r="17" spans="1:15" ht="17.25" x14ac:dyDescent="0.3">
      <c r="A17" s="2"/>
      <c r="B17" s="2"/>
      <c r="C17" s="15" t="s">
        <v>17</v>
      </c>
      <c r="D17" s="7">
        <f>IF($C$5="National values",(IFERROR($D$11*INDEX('National Values'!$C$3:$C$37,MATCH($C$11,'National Values'!$A$3:$A$37,0)),0)+IFERROR($D$12*INDEX('National Values'!$C$3:$C$37,MATCH($C$12,'National Values'!$A$3:$A$37,0)),0)+IFERROR($D$13*INDEX('National Values'!$C$3:$C$37,MATCH($C$13,'National Values'!$A$3:$A$37,0)),0)+IFERROR($D$14*INDEX('National Values'!$C$3:$C$37,MATCH($C$14,'National Values'!$A$3:$A$37,0)),0)+IFERROR($D$15*INDEX('National Values'!$C$3:$C$37,MATCH($C$15,'National Values'!$A$3:$A$37,0)),0)),(IFERROR($D$11*INDEX('EU Values'!$C$3:$C$37,MATCH($C$11,'EU Values'!$A$3:$A$37,0)),0)+IFERROR($D$12*INDEX('EU Values'!$C$3:$C$37,MATCH($C$12,'EU Values'!$A$3:$A$37,0)),0)+IFERROR($D$13*INDEX('EU Values'!$C$3:$C$37,MATCH($C$13,'EU Values'!$A$3:$A$37,0)),0)+IFERROR($D$14*INDEX('EU Values'!$C$3:$C$37,MATCH($C$14,'EU Values'!$A$3:$A$37,0)),0)+IFERROR($D$15*INDEX('EU Values'!$C$3:$C$37,MATCH($C$15,'EU Values'!$A$3:$A$37,0)),0)))</f>
        <v>0</v>
      </c>
      <c r="E17" s="15" t="s">
        <v>18</v>
      </c>
      <c r="F17" s="7">
        <f>IF($C$5="National values",IFERROR($F$11*INDEX('National Values'!$C$3:$C$37,MATCH($E$11,'National Values'!$A$3:$A$37,0)),0)+IFERROR($F$12*INDEX('National Values'!$C$3:$C$37,MATCH($E$12,'National Values'!$A$3:$A$37,0)),0)+IFERROR($F$13*INDEX('National Values'!$C$3:$C$37,MATCH($E$13,'National Values'!$A$3:$A$37,0)),0)+IFERROR($F$14*INDEX('National Values'!$C$3:$C$37,MATCH($E$14,'National Values'!$A$3:$A$37,0)),0)+IFERROR($F$15*INDEX('National Values'!$C$3:$C$37,MATCH($E$15,'National Values'!$A$3:$A$37,0)),0),IFERROR($F$11*INDEX('EU Values'!$C$3:$C$37,MATCH($E$11,'EU Values'!$A$3:$A$37,0)),0)+IFERROR($F$12*INDEX('EU Values'!$C$3:$C$37,MATCH($E$12,'EU Values'!$A$3:$A$37,0)),0)+IFERROR($F$13*INDEX('EU Values'!$C$3:$C$37,MATCH($E$13,'EU Values'!$A$3:$A$37,0)),0)+IFERROR($F$14*INDEX('EU Values'!$C$3:$C$37,MATCH($E$14,'EU Values'!$A$3:$A$37,0)),0)+IFERROR($F$15*INDEX('EU Values'!$C$3:$C$37,MATCH($E$15,'EU Values'!$A$3:$A$37,0)),0))</f>
        <v>0</v>
      </c>
      <c r="G17" s="2"/>
      <c r="H17" s="69" t="s">
        <v>19</v>
      </c>
      <c r="I17" s="70"/>
      <c r="J17" s="70"/>
      <c r="K17" s="70"/>
      <c r="L17" s="70"/>
      <c r="M17" s="70"/>
      <c r="N17" s="71"/>
      <c r="O17" s="5"/>
    </row>
    <row r="18" spans="1:15" ht="17.25" x14ac:dyDescent="0.3">
      <c r="A18" s="2"/>
      <c r="B18" s="2"/>
      <c r="C18" s="15" t="s">
        <v>20</v>
      </c>
      <c r="D18" s="7">
        <f>IF($C$5="National values",(IFERROR($D$11*INDEX('National Values'!$B$3:$B$37,MATCH($C$11,'National Values'!$A$3:$A$37,0)),0)+IFERROR($D$12*INDEX('National Values'!$B$3:$B$37,MATCH($C$12,'National Values'!$A$3:$A$37,0)),0)+IFERROR($D$13*INDEX('National Values'!$B$3:$B$37,MATCH($C$13,'National Values'!$A$3:$A$37,0)),0)+IFERROR($D$14*INDEX('National Values'!$B$3:$B$37,MATCH($C$14,'National Values'!$A$3:$A$37,0)),0)+IFERROR($D$15*INDEX('National Values'!$B$3:$B$37,MATCH($C$15,'National Values'!$A$3:$A$37,0)),0)),(IFERROR($D$11*INDEX('EU Values'!$B$3:$B$37,MATCH($C$11,'EU Values'!$A$3:$A$37,0)),0)+IFERROR($D$12*INDEX('EU Values'!$B$3:$B$37,MATCH($C$12,'EU Values'!$A$3:$A$37,0)),0)+IFERROR($D$13*INDEX('EU Values'!$B$3:$B$37,MATCH($C$13,'EU Values'!$A$3:$A$37,0)),0)+IFERROR($D$14*INDEX('EU Values'!$B$3:$B$37,MATCH($C$14,'EU Values'!$A$3:$A$37,0)),0)+IFERROR($D$15*INDEX('EU Values'!$B$3:$B$37,MATCH($C$15,'EU Values'!$A$3:$A$37,0)),0)))</f>
        <v>0</v>
      </c>
      <c r="E18" s="15" t="s">
        <v>21</v>
      </c>
      <c r="F18" s="7">
        <f>IF($C$5="National values",IFERROR($F$11*INDEX('National Values'!$B$3:$B$37,MATCH($E$11,'National Values'!$A$3:$A$37,0)),0)+IFERROR($F$12*INDEX('National Values'!$B$3:$B$37,MATCH($E$12,'National Values'!$A$3:$A$37,0)),0)+IFERROR($F$13*INDEX('National Values'!$B$3:$B$37,MATCH($E$13,'National Values'!$A$3:$A$37,0)),0)+IFERROR($F$14*INDEX('National Values'!$B$3:$B$37,MATCH($E$14,'National Values'!$A$3:$A$37,0)),0)+IFERROR($F$15*INDEX('National Values'!$B$3:$B$37,MATCH($E$15,'National Values'!$A$3:$A$37,0)),0),IFERROR($F$11*INDEX('EU Values'!$B$3:$B$37,MATCH($E$11,'EU Values'!$A$3:$A$37,0)),0)+IFERROR($F$12*INDEX('EU Values'!$B$3:$B$37,MATCH($E$12,'EU Values'!$A$3:$A$37,0)),0)+IFERROR($F$13*INDEX('EU Values'!$B$3:$B$37,MATCH($E$13,'EU Values'!$A$3:$A$37,0)),0)+IFERROR($F$14*INDEX('EU Values'!$B$3:$B$37,MATCH($E$14,'EU Values'!$A$3:$A$37,0)),0)+IFERROR($F$15*INDEX('EU Values'!$B$3:$B$37,MATCH($E$15,'EU Values'!$A$3:$A$37,0)),0))</f>
        <v>0</v>
      </c>
      <c r="G18" s="2"/>
      <c r="H18" s="69" t="s">
        <v>22</v>
      </c>
      <c r="I18" s="70"/>
      <c r="J18" s="70"/>
      <c r="K18" s="70"/>
      <c r="L18" s="70"/>
      <c r="M18" s="70"/>
      <c r="N18" s="71"/>
      <c r="O18" s="5"/>
    </row>
    <row r="19" spans="1:15" x14ac:dyDescent="0.3">
      <c r="A19" s="2"/>
      <c r="B19" s="17"/>
      <c r="C19" s="2"/>
      <c r="D19" s="5"/>
      <c r="E19" s="2"/>
      <c r="F19" s="2"/>
      <c r="G19" s="6"/>
      <c r="H19" s="6"/>
      <c r="I19" s="6"/>
      <c r="J19" s="6"/>
      <c r="K19" s="6"/>
      <c r="L19" s="6"/>
      <c r="M19" s="6"/>
      <c r="N19" s="6"/>
      <c r="O19" s="6"/>
    </row>
    <row r="20" spans="1:15" x14ac:dyDescent="0.3">
      <c r="A20" s="2"/>
      <c r="B20" s="17"/>
      <c r="C20" s="34" t="s">
        <v>23</v>
      </c>
      <c r="D20" s="34" t="s">
        <v>24</v>
      </c>
      <c r="E20" s="34" t="s">
        <v>25</v>
      </c>
      <c r="F20" s="34" t="s">
        <v>24</v>
      </c>
      <c r="G20" s="2"/>
      <c r="H20" s="25" t="s">
        <v>12</v>
      </c>
      <c r="I20" s="25"/>
      <c r="J20" s="25"/>
      <c r="K20" s="25"/>
      <c r="L20" s="25"/>
      <c r="M20" s="25"/>
      <c r="N20" s="25"/>
      <c r="O20" s="3"/>
    </row>
    <row r="21" spans="1:15" x14ac:dyDescent="0.3">
      <c r="A21" s="2"/>
      <c r="B21" s="18" t="s">
        <v>26</v>
      </c>
      <c r="C21" s="51"/>
      <c r="D21" s="8" t="s">
        <v>27</v>
      </c>
      <c r="E21" s="50">
        <f>IFERROR(INDEX('EU Values'!$C$40:$C$45,MATCH(C6,'EU Values'!$A$40:$A$45,0)),0)</f>
        <v>0</v>
      </c>
      <c r="F21" s="8" t="s">
        <v>27</v>
      </c>
      <c r="G21" s="2"/>
      <c r="H21" s="62" t="s">
        <v>28</v>
      </c>
      <c r="I21" s="63"/>
      <c r="J21" s="63"/>
      <c r="K21" s="63"/>
      <c r="L21" s="63"/>
      <c r="M21" s="63"/>
      <c r="N21" s="64"/>
      <c r="O21" s="5"/>
    </row>
    <row r="22" spans="1:15" x14ac:dyDescent="0.3">
      <c r="A22" s="2"/>
      <c r="B22" s="15" t="s">
        <v>29</v>
      </c>
      <c r="C22" s="22"/>
      <c r="D22" s="8" t="s">
        <v>30</v>
      </c>
      <c r="E22" s="46">
        <f>IFERROR(INDEX('EU Values'!$B$48:$B$53,MATCH(C7,'EU Values'!$A$48:$A$53,0)),0)</f>
        <v>0</v>
      </c>
      <c r="F22" s="8" t="s">
        <v>30</v>
      </c>
      <c r="G22" s="2"/>
      <c r="H22" s="62" t="s">
        <v>31</v>
      </c>
      <c r="I22" s="63"/>
      <c r="J22" s="63"/>
      <c r="K22" s="63"/>
      <c r="L22" s="63"/>
      <c r="M22" s="63"/>
      <c r="N22" s="64"/>
      <c r="O22" s="5"/>
    </row>
    <row r="23" spans="1:15" x14ac:dyDescent="0.3">
      <c r="A23" s="2"/>
      <c r="B23" s="15" t="s">
        <v>32</v>
      </c>
      <c r="C23" s="22"/>
      <c r="D23" s="8" t="s">
        <v>30</v>
      </c>
      <c r="E23" s="46">
        <f>IFERROR(INDEX('EU Values'!$C$48:$C$53,MATCH(C7,'EU Values'!$A$48:$A$53,0)),0)</f>
        <v>0</v>
      </c>
      <c r="F23" s="8" t="s">
        <v>30</v>
      </c>
      <c r="G23" s="2"/>
      <c r="H23" s="62" t="s">
        <v>33</v>
      </c>
      <c r="I23" s="63"/>
      <c r="J23" s="63"/>
      <c r="K23" s="63"/>
      <c r="L23" s="63"/>
      <c r="M23" s="63"/>
      <c r="N23" s="64"/>
      <c r="O23" s="5"/>
    </row>
    <row r="24" spans="1:15" x14ac:dyDescent="0.3">
      <c r="A24" s="2"/>
      <c r="B24" s="15" t="s">
        <v>34</v>
      </c>
      <c r="C24" s="45"/>
      <c r="D24" s="8" t="s">
        <v>35</v>
      </c>
      <c r="E24" s="40">
        <f>IFERROR(INDEX('EU Values'!$D$40:$D$45,MATCH(C6,'EU Values'!$A$40:$A$45,0)),0)</f>
        <v>0</v>
      </c>
      <c r="F24" s="8" t="s">
        <v>35</v>
      </c>
      <c r="G24" s="2"/>
      <c r="H24" s="62" t="s">
        <v>36</v>
      </c>
      <c r="I24" s="63"/>
      <c r="J24" s="63"/>
      <c r="K24" s="63"/>
      <c r="L24" s="63"/>
      <c r="M24" s="63"/>
      <c r="N24" s="64"/>
      <c r="O24" s="5"/>
    </row>
    <row r="25" spans="1:15" x14ac:dyDescent="0.3">
      <c r="A25" s="2"/>
      <c r="B25" s="2"/>
      <c r="C25" s="2"/>
      <c r="D25" s="2"/>
      <c r="E25" s="2"/>
      <c r="F25" s="2"/>
      <c r="G25" s="2"/>
      <c r="H25" s="2"/>
      <c r="I25" s="2"/>
      <c r="J25" s="2"/>
      <c r="K25" s="2"/>
      <c r="L25" s="2"/>
      <c r="M25" s="2"/>
      <c r="N25" s="2"/>
      <c r="O25" s="2"/>
    </row>
    <row r="26" spans="1:15" ht="19.5" x14ac:dyDescent="0.3">
      <c r="A26" s="2"/>
      <c r="B26" s="61" t="s">
        <v>37</v>
      </c>
      <c r="C26" s="61"/>
      <c r="D26" s="61"/>
      <c r="E26" s="61"/>
      <c r="F26" s="61"/>
      <c r="G26" s="61"/>
      <c r="H26" s="1"/>
      <c r="I26" s="1"/>
      <c r="J26" s="1"/>
      <c r="K26" s="1"/>
      <c r="L26" s="1"/>
      <c r="M26" s="1"/>
      <c r="N26" s="1"/>
      <c r="O26" s="1"/>
    </row>
    <row r="27" spans="1:15" x14ac:dyDescent="0.3">
      <c r="A27" s="2"/>
      <c r="B27" s="2"/>
      <c r="C27" s="2"/>
      <c r="D27" s="5"/>
      <c r="E27" s="2"/>
      <c r="F27" s="2"/>
      <c r="G27" s="6"/>
      <c r="H27" s="6"/>
      <c r="I27" s="6"/>
      <c r="J27" s="6"/>
      <c r="K27" s="6"/>
      <c r="L27" s="6"/>
      <c r="M27" s="6"/>
      <c r="N27" s="6"/>
      <c r="O27" s="6"/>
    </row>
    <row r="28" spans="1:15" x14ac:dyDescent="0.3">
      <c r="A28" s="2"/>
      <c r="B28" s="2"/>
      <c r="C28" s="2"/>
      <c r="D28" s="5"/>
      <c r="E28" s="2"/>
      <c r="F28" s="2"/>
      <c r="G28" s="6"/>
      <c r="H28" s="6"/>
      <c r="I28" s="6"/>
      <c r="K28" s="6"/>
      <c r="L28" s="6"/>
      <c r="M28" s="6"/>
      <c r="N28" s="6"/>
      <c r="O28" s="6"/>
    </row>
    <row r="29" spans="1:15" ht="16.5" x14ac:dyDescent="0.3">
      <c r="A29" s="2"/>
      <c r="B29" s="65" t="s">
        <v>38</v>
      </c>
      <c r="C29" s="65"/>
      <c r="D29" s="65"/>
      <c r="E29" s="65"/>
      <c r="F29" s="65"/>
      <c r="G29" s="65"/>
      <c r="H29" s="6"/>
      <c r="I29" s="6"/>
      <c r="J29" s="6"/>
      <c r="K29" s="6"/>
      <c r="L29" s="6"/>
      <c r="M29" s="6"/>
      <c r="N29" s="6"/>
      <c r="O29" s="6"/>
    </row>
    <row r="30" spans="1:15" x14ac:dyDescent="0.3">
      <c r="A30" s="2"/>
      <c r="B30" s="2"/>
      <c r="C30" s="2"/>
      <c r="D30" s="5"/>
      <c r="E30" s="2"/>
      <c r="F30" s="2"/>
      <c r="G30" s="6"/>
      <c r="H30" s="6"/>
      <c r="I30" s="6"/>
      <c r="J30" s="6"/>
      <c r="K30" s="6"/>
      <c r="L30" s="6"/>
      <c r="M30" s="6"/>
      <c r="N30" s="6"/>
      <c r="O30" s="6"/>
    </row>
    <row r="31" spans="1:15" x14ac:dyDescent="0.3">
      <c r="A31" s="2"/>
      <c r="B31" s="2"/>
      <c r="C31" s="2"/>
      <c r="D31" s="5"/>
      <c r="E31" s="2"/>
      <c r="F31" s="2"/>
      <c r="G31" s="6"/>
      <c r="H31" s="6"/>
      <c r="I31" s="6"/>
      <c r="J31" s="6"/>
      <c r="K31" s="6"/>
      <c r="L31" s="6"/>
      <c r="M31" s="6"/>
      <c r="N31" s="6"/>
      <c r="O31" s="6"/>
    </row>
    <row r="32" spans="1:15" ht="16.5" x14ac:dyDescent="0.3">
      <c r="A32" s="2"/>
      <c r="B32" s="65" t="s">
        <v>39</v>
      </c>
      <c r="C32" s="65"/>
      <c r="D32" s="65"/>
      <c r="E32" s="65"/>
      <c r="F32" s="65"/>
      <c r="G32" s="65"/>
      <c r="H32" s="6"/>
      <c r="I32" s="6"/>
      <c r="J32" s="6"/>
      <c r="K32" s="6"/>
      <c r="L32" s="6"/>
      <c r="M32" s="6"/>
      <c r="N32" s="6"/>
      <c r="O32" s="6"/>
    </row>
    <row r="33" spans="1:15" x14ac:dyDescent="0.3">
      <c r="A33" s="2"/>
      <c r="B33" s="2"/>
      <c r="C33" s="2"/>
      <c r="D33" s="5"/>
      <c r="E33" s="2"/>
      <c r="F33" s="2"/>
      <c r="G33" s="6"/>
      <c r="H33" s="6"/>
      <c r="I33" s="6"/>
      <c r="J33" s="6"/>
      <c r="K33" s="6"/>
      <c r="L33" s="6"/>
      <c r="M33" s="6"/>
      <c r="N33" s="6"/>
      <c r="O33" s="6"/>
    </row>
    <row r="34" spans="1:15" x14ac:dyDescent="0.3">
      <c r="A34" s="2"/>
      <c r="B34" s="2"/>
      <c r="C34" s="2"/>
      <c r="D34" s="5"/>
      <c r="E34" s="2"/>
      <c r="F34" s="2"/>
      <c r="G34" s="6"/>
      <c r="H34" s="6"/>
      <c r="I34" s="6"/>
      <c r="J34" s="6"/>
      <c r="K34" s="6"/>
      <c r="L34" s="6"/>
      <c r="M34" s="6"/>
      <c r="N34" s="6"/>
    </row>
    <row r="35" spans="1:15" ht="16.5" x14ac:dyDescent="0.3">
      <c r="A35" s="2"/>
      <c r="B35" s="65" t="s">
        <v>40</v>
      </c>
      <c r="C35" s="65"/>
      <c r="D35" s="65"/>
      <c r="E35" s="65"/>
      <c r="F35" s="65"/>
      <c r="G35" s="65"/>
      <c r="H35" s="6"/>
      <c r="I35" s="6"/>
      <c r="J35" s="6"/>
      <c r="K35" s="6"/>
      <c r="L35" s="6"/>
      <c r="M35" s="26"/>
      <c r="N35" s="6"/>
      <c r="O35" s="6"/>
    </row>
    <row r="36" spans="1:15" x14ac:dyDescent="0.3">
      <c r="A36" s="2"/>
      <c r="B36" s="2"/>
      <c r="C36" s="2"/>
      <c r="D36" s="5"/>
      <c r="E36" s="2"/>
      <c r="F36" s="2"/>
      <c r="G36" s="6"/>
      <c r="H36" s="6"/>
      <c r="I36" s="6"/>
      <c r="J36" s="6"/>
      <c r="K36" s="6"/>
      <c r="L36" s="6"/>
      <c r="M36" s="6"/>
      <c r="N36" s="6"/>
    </row>
    <row r="37" spans="1:15" x14ac:dyDescent="0.3">
      <c r="A37" s="2"/>
      <c r="B37" s="2"/>
      <c r="C37" s="2"/>
      <c r="D37" s="5"/>
      <c r="E37" s="2"/>
      <c r="F37" s="2"/>
      <c r="G37" s="6"/>
      <c r="H37" s="6"/>
      <c r="I37" s="6"/>
      <c r="J37" s="6"/>
      <c r="K37" s="6"/>
      <c r="L37" s="6"/>
      <c r="M37" s="6"/>
      <c r="N37" s="6"/>
      <c r="O37" s="6"/>
    </row>
    <row r="38" spans="1:15" ht="18" x14ac:dyDescent="0.3">
      <c r="A38" s="2"/>
      <c r="B38" s="65" t="s">
        <v>41</v>
      </c>
      <c r="C38" s="65"/>
      <c r="D38" s="65"/>
      <c r="E38" s="65"/>
      <c r="F38" s="65"/>
      <c r="G38" s="65"/>
      <c r="H38" s="6"/>
      <c r="I38" s="6"/>
      <c r="J38" s="6"/>
      <c r="K38" s="6"/>
      <c r="L38" s="6"/>
      <c r="M38" s="26"/>
      <c r="N38" s="6"/>
      <c r="O38" s="6"/>
    </row>
    <row r="39" spans="1:15" x14ac:dyDescent="0.3">
      <c r="A39" s="2"/>
      <c r="B39" s="2"/>
      <c r="C39" s="2"/>
      <c r="D39" s="5"/>
      <c r="E39" s="2"/>
      <c r="F39" s="2"/>
      <c r="G39" s="6"/>
      <c r="H39" s="6"/>
      <c r="I39" s="6"/>
      <c r="J39" s="6"/>
      <c r="K39" s="6"/>
      <c r="L39" s="6"/>
      <c r="M39" s="6"/>
      <c r="N39" s="6"/>
      <c r="O39" s="6"/>
    </row>
    <row r="40" spans="1:15" x14ac:dyDescent="0.3">
      <c r="A40" s="2"/>
      <c r="B40" s="2"/>
      <c r="C40" s="2"/>
      <c r="D40" s="5"/>
      <c r="E40" s="41"/>
      <c r="F40" s="2"/>
      <c r="G40" s="6"/>
      <c r="H40" s="6"/>
      <c r="I40" s="6"/>
      <c r="J40" s="6"/>
      <c r="K40" s="6"/>
      <c r="L40" s="6"/>
      <c r="M40" s="6"/>
      <c r="N40" s="6"/>
      <c r="O40" s="6"/>
    </row>
    <row r="41" spans="1:15" ht="19.5" x14ac:dyDescent="0.3">
      <c r="A41" s="2"/>
      <c r="B41" s="61" t="s">
        <v>119</v>
      </c>
      <c r="C41" s="61"/>
      <c r="D41" s="61"/>
      <c r="E41" s="61"/>
      <c r="F41" s="61"/>
      <c r="G41" s="61"/>
      <c r="H41" s="6"/>
      <c r="I41" s="6"/>
      <c r="J41" s="6"/>
      <c r="K41" s="6"/>
      <c r="L41" s="6"/>
      <c r="M41" s="6"/>
      <c r="N41" s="6"/>
      <c r="O41" s="6"/>
    </row>
    <row r="42" spans="1:15" x14ac:dyDescent="0.3">
      <c r="A42" s="2"/>
      <c r="B42" s="2"/>
      <c r="C42" s="2"/>
      <c r="D42" s="5"/>
      <c r="E42" s="2"/>
      <c r="F42" s="2"/>
      <c r="G42" s="6"/>
      <c r="H42" s="6"/>
      <c r="I42" s="6"/>
      <c r="J42" s="6"/>
      <c r="K42" s="6"/>
      <c r="L42" s="6"/>
      <c r="M42" s="6"/>
      <c r="N42" s="6"/>
      <c r="O42" s="6"/>
    </row>
    <row r="43" spans="1:15" x14ac:dyDescent="0.3">
      <c r="A43" s="2"/>
      <c r="B43" s="2"/>
      <c r="C43" s="34" t="s">
        <v>23</v>
      </c>
      <c r="D43" s="34" t="s">
        <v>24</v>
      </c>
      <c r="E43" s="34" t="s">
        <v>25</v>
      </c>
      <c r="F43" s="34" t="s">
        <v>24</v>
      </c>
      <c r="G43" s="6"/>
      <c r="H43" s="25" t="s">
        <v>12</v>
      </c>
      <c r="I43" s="25"/>
      <c r="J43" s="25"/>
      <c r="K43" s="25"/>
      <c r="L43" s="25"/>
      <c r="M43" s="25"/>
      <c r="N43" s="25"/>
      <c r="O43" s="6"/>
    </row>
    <row r="44" spans="1:15" x14ac:dyDescent="0.3">
      <c r="A44" s="2"/>
      <c r="B44" s="4" t="s">
        <v>42</v>
      </c>
      <c r="C44" s="49">
        <f>IFERROR(C21*C24*(C22-C23),"insufficient data")</f>
        <v>0</v>
      </c>
      <c r="D44" s="28" t="s">
        <v>27</v>
      </c>
      <c r="E44" s="49">
        <f>IFERROR(E21*E24*(E22-E23),"insufficient data")</f>
        <v>0</v>
      </c>
      <c r="F44" s="28" t="s">
        <v>27</v>
      </c>
      <c r="G44" s="2"/>
      <c r="H44" s="52" t="s">
        <v>43</v>
      </c>
      <c r="I44" s="53"/>
      <c r="J44" s="53"/>
      <c r="K44" s="53"/>
      <c r="L44" s="53"/>
      <c r="M44" s="53"/>
      <c r="N44" s="54"/>
      <c r="O44" s="6"/>
    </row>
    <row r="45" spans="1:15" x14ac:dyDescent="0.3">
      <c r="A45" s="2"/>
      <c r="B45" s="4" t="s">
        <v>44</v>
      </c>
      <c r="C45" s="49">
        <f>IFERROR(C21*C24*(C22-C23),"insufficient data")</f>
        <v>0</v>
      </c>
      <c r="D45" s="28" t="s">
        <v>27</v>
      </c>
      <c r="E45" s="49">
        <f>IFERROR(E21*E24*(E22-E23),"insufficient data")</f>
        <v>0</v>
      </c>
      <c r="F45" s="28" t="s">
        <v>27</v>
      </c>
      <c r="G45" s="2"/>
      <c r="H45" s="52" t="s">
        <v>45</v>
      </c>
      <c r="I45" s="53"/>
      <c r="J45" s="53"/>
      <c r="K45" s="53"/>
      <c r="L45" s="53"/>
      <c r="M45" s="53"/>
      <c r="N45" s="54"/>
      <c r="O45" s="6"/>
    </row>
    <row r="46" spans="1:15" x14ac:dyDescent="0.3">
      <c r="A46" s="2"/>
      <c r="B46" s="4" t="s">
        <v>46</v>
      </c>
      <c r="C46" s="49">
        <f>IFERROR(C45*F17,"insufficient data")</f>
        <v>0</v>
      </c>
      <c r="D46" s="28" t="s">
        <v>27</v>
      </c>
      <c r="E46" s="49">
        <f>IFERROR(E45*F17,"insufficient data")</f>
        <v>0</v>
      </c>
      <c r="F46" s="28" t="s">
        <v>27</v>
      </c>
      <c r="G46" s="2"/>
      <c r="H46" s="52" t="s">
        <v>47</v>
      </c>
      <c r="I46" s="53"/>
      <c r="J46" s="53"/>
      <c r="K46" s="53"/>
      <c r="L46" s="53"/>
      <c r="M46" s="53"/>
      <c r="N46" s="54"/>
      <c r="O46" s="6"/>
    </row>
    <row r="47" spans="1:15" x14ac:dyDescent="0.3">
      <c r="A47" s="2"/>
      <c r="B47" s="4" t="s">
        <v>48</v>
      </c>
      <c r="C47" s="42">
        <f>IFERROR(C45*F18/1000000,"insufficient data")</f>
        <v>0</v>
      </c>
      <c r="D47" s="28" t="s">
        <v>49</v>
      </c>
      <c r="E47" s="42">
        <f>IFERROR(E45*F18/1000000,"insufficient data")</f>
        <v>0</v>
      </c>
      <c r="F47" s="28" t="s">
        <v>49</v>
      </c>
      <c r="G47" s="2"/>
      <c r="H47" s="52" t="s">
        <v>50</v>
      </c>
      <c r="I47" s="53"/>
      <c r="J47" s="53"/>
      <c r="K47" s="53"/>
      <c r="L47" s="53"/>
      <c r="M47" s="53"/>
      <c r="N47" s="54"/>
      <c r="O47" s="6"/>
    </row>
    <row r="48" spans="1:15" x14ac:dyDescent="0.3">
      <c r="A48" s="2"/>
      <c r="B48" s="2"/>
      <c r="C48" s="2"/>
      <c r="D48" s="5"/>
      <c r="E48" s="2"/>
      <c r="F48" s="2"/>
      <c r="G48" s="6"/>
      <c r="H48" s="6"/>
      <c r="I48" s="6"/>
      <c r="J48" s="6"/>
      <c r="K48" s="6"/>
      <c r="L48" s="6"/>
      <c r="M48" s="6"/>
      <c r="N48" s="6"/>
      <c r="O48" s="6"/>
    </row>
    <row r="49" spans="1:15" ht="19.5" x14ac:dyDescent="0.3">
      <c r="A49" s="2"/>
      <c r="B49" s="61" t="s">
        <v>51</v>
      </c>
      <c r="C49" s="61"/>
      <c r="D49" s="61"/>
      <c r="E49" s="61"/>
      <c r="F49" s="61"/>
      <c r="G49" s="61"/>
      <c r="H49" s="6"/>
      <c r="I49" s="6"/>
      <c r="J49" s="6"/>
      <c r="K49" s="6"/>
      <c r="L49" s="6"/>
      <c r="M49" s="6"/>
      <c r="N49" s="6"/>
      <c r="O49" s="6"/>
    </row>
    <row r="50" spans="1:15" x14ac:dyDescent="0.3">
      <c r="A50" s="2"/>
      <c r="B50" s="2"/>
      <c r="C50" s="2"/>
      <c r="D50" s="2"/>
      <c r="E50" s="2"/>
      <c r="F50" s="2"/>
      <c r="G50" s="2"/>
      <c r="H50" s="2"/>
      <c r="I50" s="2"/>
      <c r="J50" s="2"/>
      <c r="K50" s="2"/>
      <c r="L50" s="2"/>
      <c r="M50" s="2"/>
      <c r="N50" s="2"/>
      <c r="O50" s="2"/>
    </row>
    <row r="51" spans="1:15" x14ac:dyDescent="0.3">
      <c r="A51" s="2"/>
      <c r="B51" s="2"/>
      <c r="C51" s="58" t="s">
        <v>52</v>
      </c>
      <c r="D51" s="58"/>
      <c r="E51" s="59" t="s">
        <v>53</v>
      </c>
      <c r="F51" s="60"/>
      <c r="G51" s="2"/>
      <c r="H51" s="25" t="s">
        <v>12</v>
      </c>
      <c r="I51" s="25"/>
      <c r="J51" s="25"/>
      <c r="K51" s="25"/>
      <c r="L51" s="25"/>
      <c r="M51" s="25"/>
      <c r="N51" s="25"/>
      <c r="O51" s="2"/>
    </row>
    <row r="52" spans="1:15" ht="25.5" customHeight="1" x14ac:dyDescent="0.3">
      <c r="A52" s="2"/>
      <c r="B52" s="2"/>
      <c r="C52" s="57" t="s">
        <v>7</v>
      </c>
      <c r="D52" s="57"/>
      <c r="E52" s="57">
        <v>15</v>
      </c>
      <c r="F52" s="57"/>
      <c r="G52" s="2"/>
      <c r="H52" s="52" t="s">
        <v>54</v>
      </c>
      <c r="I52" s="53"/>
      <c r="J52" s="53"/>
      <c r="K52" s="53"/>
      <c r="L52" s="53"/>
      <c r="M52" s="53"/>
      <c r="N52" s="54"/>
      <c r="O52" s="2"/>
    </row>
    <row r="53" spans="1:15" ht="29.25" customHeight="1" x14ac:dyDescent="0.3">
      <c r="A53" s="2"/>
      <c r="B53" s="2"/>
      <c r="C53" s="57" t="s">
        <v>55</v>
      </c>
      <c r="D53" s="57"/>
      <c r="E53" s="57">
        <v>15</v>
      </c>
      <c r="F53" s="57"/>
      <c r="G53" s="2"/>
      <c r="H53" s="52" t="s">
        <v>54</v>
      </c>
      <c r="I53" s="53"/>
      <c r="J53" s="53"/>
      <c r="K53" s="53"/>
      <c r="L53" s="53"/>
      <c r="M53" s="53"/>
      <c r="N53" s="54"/>
      <c r="O53" s="2"/>
    </row>
    <row r="54" spans="1:15" ht="31.5" customHeight="1" x14ac:dyDescent="0.3">
      <c r="C54" s="57" t="s">
        <v>56</v>
      </c>
      <c r="D54" s="57"/>
      <c r="E54" s="57">
        <v>15</v>
      </c>
      <c r="F54" s="57"/>
      <c r="H54" s="52" t="s">
        <v>54</v>
      </c>
      <c r="I54" s="53"/>
      <c r="J54" s="53"/>
      <c r="K54" s="53"/>
      <c r="L54" s="53"/>
      <c r="M54" s="53"/>
      <c r="N54" s="54"/>
    </row>
    <row r="55" spans="1:15" ht="27" customHeight="1" x14ac:dyDescent="0.3">
      <c r="C55" s="57" t="s">
        <v>57</v>
      </c>
      <c r="D55" s="57"/>
      <c r="E55" s="57">
        <v>15</v>
      </c>
      <c r="F55" s="57"/>
      <c r="H55" s="52" t="s">
        <v>54</v>
      </c>
      <c r="I55" s="53"/>
      <c r="J55" s="53"/>
      <c r="K55" s="53"/>
      <c r="L55" s="53"/>
      <c r="M55" s="53"/>
      <c r="N55" s="54"/>
    </row>
    <row r="56" spans="1:15" ht="27.75" customHeight="1" x14ac:dyDescent="0.3">
      <c r="C56" s="57" t="s">
        <v>58</v>
      </c>
      <c r="D56" s="57"/>
      <c r="E56" s="57">
        <v>15</v>
      </c>
      <c r="F56" s="57"/>
      <c r="H56" s="52" t="s">
        <v>54</v>
      </c>
      <c r="I56" s="53"/>
      <c r="J56" s="53"/>
      <c r="K56" s="53"/>
      <c r="L56" s="53"/>
      <c r="M56" s="53"/>
      <c r="N56" s="54"/>
    </row>
    <row r="57" spans="1:15" ht="32.25" customHeight="1" x14ac:dyDescent="0.3">
      <c r="C57" s="57" t="s">
        <v>59</v>
      </c>
      <c r="D57" s="57"/>
      <c r="E57" s="57">
        <v>15</v>
      </c>
      <c r="F57" s="57"/>
      <c r="H57" s="52" t="s">
        <v>54</v>
      </c>
      <c r="I57" s="53"/>
      <c r="J57" s="53"/>
      <c r="K57" s="53"/>
      <c r="L57" s="53"/>
      <c r="M57" s="53"/>
      <c r="N57" s="54"/>
    </row>
    <row r="58" spans="1:15" x14ac:dyDescent="0.3">
      <c r="C58" s="58" t="s">
        <v>60</v>
      </c>
      <c r="D58" s="58"/>
      <c r="E58" s="59" t="s">
        <v>61</v>
      </c>
      <c r="F58" s="60"/>
    </row>
    <row r="59" spans="1:15" x14ac:dyDescent="0.3">
      <c r="C59" s="55" t="s">
        <v>62</v>
      </c>
      <c r="D59" s="56"/>
      <c r="E59" s="55">
        <v>6.46</v>
      </c>
      <c r="F59" s="56"/>
      <c r="H59" s="52" t="s">
        <v>63</v>
      </c>
      <c r="I59" s="53"/>
      <c r="J59" s="53"/>
      <c r="K59" s="53"/>
      <c r="L59" s="53"/>
      <c r="M59" s="53"/>
      <c r="N59" s="54"/>
    </row>
    <row r="60" spans="1:15" x14ac:dyDescent="0.3">
      <c r="C60" s="55" t="s">
        <v>64</v>
      </c>
      <c r="D60" s="56"/>
      <c r="E60" s="55">
        <v>6.42</v>
      </c>
      <c r="F60" s="56"/>
      <c r="H60" s="52" t="s">
        <v>65</v>
      </c>
      <c r="I60" s="53"/>
      <c r="J60" s="53"/>
      <c r="K60" s="53"/>
      <c r="L60" s="53"/>
      <c r="M60" s="53"/>
      <c r="N60" s="54"/>
    </row>
    <row r="61" spans="1:15" x14ac:dyDescent="0.3">
      <c r="C61" s="55" t="s">
        <v>66</v>
      </c>
      <c r="D61" s="56"/>
      <c r="E61" s="55">
        <v>5.83</v>
      </c>
      <c r="F61" s="56"/>
      <c r="H61" s="52" t="s">
        <v>67</v>
      </c>
      <c r="I61" s="53"/>
      <c r="J61" s="53"/>
      <c r="K61" s="53"/>
      <c r="L61" s="53"/>
      <c r="M61" s="53"/>
      <c r="N61" s="54"/>
    </row>
    <row r="62" spans="1:15" x14ac:dyDescent="0.3">
      <c r="C62" s="55" t="s">
        <v>68</v>
      </c>
      <c r="D62" s="56"/>
      <c r="E62" s="55">
        <v>5.54</v>
      </c>
      <c r="F62" s="56"/>
      <c r="H62" s="52" t="s">
        <v>69</v>
      </c>
      <c r="I62" s="53"/>
      <c r="J62" s="53"/>
      <c r="K62" s="53"/>
      <c r="L62" s="53"/>
      <c r="M62" s="53"/>
      <c r="N62" s="54"/>
    </row>
  </sheetData>
  <mergeCells count="60">
    <mergeCell ref="C51:D51"/>
    <mergeCell ref="C59:D59"/>
    <mergeCell ref="C60:D60"/>
    <mergeCell ref="E52:F52"/>
    <mergeCell ref="H52:N52"/>
    <mergeCell ref="E53:F53"/>
    <mergeCell ref="E54:F54"/>
    <mergeCell ref="E51:F51"/>
    <mergeCell ref="C53:D53"/>
    <mergeCell ref="C52:D52"/>
    <mergeCell ref="C54:D54"/>
    <mergeCell ref="E59:F59"/>
    <mergeCell ref="E60:F60"/>
    <mergeCell ref="H59:N59"/>
    <mergeCell ref="H60:N60"/>
    <mergeCell ref="H47:N47"/>
    <mergeCell ref="H44:N44"/>
    <mergeCell ref="B35:G35"/>
    <mergeCell ref="B38:G38"/>
    <mergeCell ref="B49:G49"/>
    <mergeCell ref="B1:G1"/>
    <mergeCell ref="B2:N2"/>
    <mergeCell ref="B3:G3"/>
    <mergeCell ref="H21:N21"/>
    <mergeCell ref="C9:F9"/>
    <mergeCell ref="H17:N17"/>
    <mergeCell ref="H18:N18"/>
    <mergeCell ref="H11:N11"/>
    <mergeCell ref="H12:N12"/>
    <mergeCell ref="H13:N13"/>
    <mergeCell ref="H14:N14"/>
    <mergeCell ref="H15:N15"/>
    <mergeCell ref="B26:G26"/>
    <mergeCell ref="B41:G41"/>
    <mergeCell ref="H45:N45"/>
    <mergeCell ref="H46:N46"/>
    <mergeCell ref="H22:N22"/>
    <mergeCell ref="H24:N24"/>
    <mergeCell ref="B29:G29"/>
    <mergeCell ref="B32:G32"/>
    <mergeCell ref="H23:N23"/>
    <mergeCell ref="C62:D62"/>
    <mergeCell ref="C55:D55"/>
    <mergeCell ref="E55:F55"/>
    <mergeCell ref="C56:D56"/>
    <mergeCell ref="E56:F56"/>
    <mergeCell ref="C57:D57"/>
    <mergeCell ref="E57:F57"/>
    <mergeCell ref="C58:D58"/>
    <mergeCell ref="E58:F58"/>
    <mergeCell ref="E62:F62"/>
    <mergeCell ref="C61:D61"/>
    <mergeCell ref="E61:F61"/>
    <mergeCell ref="H61:N61"/>
    <mergeCell ref="H62:N62"/>
    <mergeCell ref="H53:N53"/>
    <mergeCell ref="H54:N54"/>
    <mergeCell ref="H55:N55"/>
    <mergeCell ref="H56:N56"/>
    <mergeCell ref="H57:N57"/>
  </mergeCells>
  <conditionalFormatting sqref="D16 F16">
    <cfRule type="cellIs" dxfId="0" priority="1" operator="notEqual">
      <formula>1</formula>
    </cfRule>
  </conditionalFormatting>
  <dataValidations count="1">
    <dataValidation type="list" allowBlank="1" showInputMessage="1" showErrorMessage="1" sqref="C5" xr:uid="{00000000-0002-0000-0000-000000000000}">
      <formula1>"EU values, National values"</formula1>
    </dataValidation>
  </dataValidations>
  <pageMargins left="0.7" right="0.7" top="0.78740157499999996" bottom="0.78740157499999996" header="0.3" footer="0.3"/>
  <pageSetup paperSize="9" orientation="portrait"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000-000002000000}">
          <x14:formula1>
            <xm:f>'EU Values'!$A$3:$A$37</xm:f>
          </x14:formula1>
          <xm:sqref>C11:C15 E11:E15</xm:sqref>
        </x14:dataValidation>
        <x14:dataValidation type="list" allowBlank="1" showInputMessage="1" showErrorMessage="1" xr:uid="{53608CC5-123A-490A-9A61-CC83CE6441C7}">
          <x14:formula1>
            <xm:f>'EU Values'!$A$41:$A$45</xm:f>
          </x14:formula1>
          <xm:sqref>C6</xm:sqref>
        </x14:dataValidation>
        <x14:dataValidation type="list" allowBlank="1" showInputMessage="1" showErrorMessage="1" xr:uid="{CF7FC7E5-5085-459F-9472-EF105B0B0BEC}">
          <x14:formula1>
            <xm:f>'EU Values'!$A$48:$A$61</xm:f>
          </x14:formula1>
          <xm:sqref>C7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61"/>
  <sheetViews>
    <sheetView topLeftCell="A31" zoomScale="130" zoomScaleNormal="130" workbookViewId="0">
      <selection activeCell="A41" sqref="A41:A45"/>
    </sheetView>
  </sheetViews>
  <sheetFormatPr defaultColWidth="11.5546875" defaultRowHeight="15.75" x14ac:dyDescent="0.3"/>
  <cols>
    <col min="1" max="1" width="29.6640625" customWidth="1"/>
    <col min="2" max="3" width="16.44140625" customWidth="1"/>
  </cols>
  <sheetData>
    <row r="1" spans="1:6" ht="27" x14ac:dyDescent="0.45">
      <c r="A1" s="9" t="s">
        <v>70</v>
      </c>
      <c r="B1" s="35" t="s">
        <v>71</v>
      </c>
    </row>
    <row r="2" spans="1:6" ht="33" x14ac:dyDescent="0.35">
      <c r="A2" s="10" t="s">
        <v>72</v>
      </c>
      <c r="B2" s="11" t="s">
        <v>73</v>
      </c>
      <c r="C2" s="11" t="s">
        <v>74</v>
      </c>
      <c r="E2" s="29"/>
      <c r="F2" s="29"/>
    </row>
    <row r="3" spans="1:6" x14ac:dyDescent="0.3">
      <c r="A3" t="s">
        <v>13</v>
      </c>
      <c r="B3" s="47">
        <v>104.39</v>
      </c>
      <c r="C3" s="48">
        <v>2.0640000000000001</v>
      </c>
    </row>
    <row r="4" spans="1:6" x14ac:dyDescent="0.3">
      <c r="A4" t="s">
        <v>75</v>
      </c>
      <c r="B4" s="47">
        <v>194.7</v>
      </c>
      <c r="C4" s="48">
        <v>1.5920000000000001</v>
      </c>
    </row>
    <row r="5" spans="1:6" x14ac:dyDescent="0.3">
      <c r="A5" t="s">
        <v>76</v>
      </c>
      <c r="B5" s="47">
        <v>201.96</v>
      </c>
      <c r="C5" s="48">
        <v>1.0069999999999999</v>
      </c>
    </row>
    <row r="6" spans="1:6" x14ac:dyDescent="0.3">
      <c r="A6" t="s">
        <v>77</v>
      </c>
      <c r="B6" s="47">
        <v>266.76</v>
      </c>
      <c r="C6" s="48">
        <v>1.117</v>
      </c>
    </row>
    <row r="7" spans="1:6" x14ac:dyDescent="0.3">
      <c r="A7" t="s">
        <v>78</v>
      </c>
      <c r="B7" s="47">
        <v>249.48</v>
      </c>
      <c r="C7" s="48">
        <v>1.117</v>
      </c>
    </row>
    <row r="8" spans="1:6" x14ac:dyDescent="0.3">
      <c r="A8" t="s">
        <v>79</v>
      </c>
      <c r="B8" s="47">
        <v>0</v>
      </c>
      <c r="C8" s="48">
        <v>1.002</v>
      </c>
    </row>
    <row r="9" spans="1:6" x14ac:dyDescent="0.3">
      <c r="A9" t="s">
        <v>80</v>
      </c>
      <c r="B9" s="47">
        <v>0</v>
      </c>
      <c r="C9" s="48">
        <v>1.002</v>
      </c>
    </row>
    <row r="10" spans="1:6" x14ac:dyDescent="0.3">
      <c r="A10" t="s">
        <v>81</v>
      </c>
      <c r="B10" s="47">
        <v>0</v>
      </c>
      <c r="C10" s="48">
        <v>1.002</v>
      </c>
    </row>
    <row r="11" spans="1:6" x14ac:dyDescent="0.3">
      <c r="A11" t="s">
        <v>82</v>
      </c>
      <c r="B11" s="47">
        <v>0</v>
      </c>
      <c r="C11" s="48">
        <v>1.026</v>
      </c>
    </row>
    <row r="12" spans="1:6" x14ac:dyDescent="0.3">
      <c r="A12" t="s">
        <v>83</v>
      </c>
      <c r="B12" s="47">
        <v>0</v>
      </c>
      <c r="C12" s="48">
        <v>1.002</v>
      </c>
    </row>
    <row r="13" spans="1:6" x14ac:dyDescent="0.3">
      <c r="A13" t="s">
        <v>84</v>
      </c>
      <c r="B13" s="47">
        <v>0</v>
      </c>
      <c r="C13" s="48">
        <v>1.002</v>
      </c>
    </row>
    <row r="14" spans="1:6" x14ac:dyDescent="0.3">
      <c r="A14" t="s">
        <v>85</v>
      </c>
      <c r="B14" s="47">
        <v>258.83999999999997</v>
      </c>
      <c r="C14" s="48">
        <v>1.117</v>
      </c>
    </row>
    <row r="15" spans="1:6" x14ac:dyDescent="0.3">
      <c r="A15" t="s">
        <v>86</v>
      </c>
      <c r="B15" s="47">
        <v>227.16</v>
      </c>
      <c r="C15" s="48">
        <v>1.117</v>
      </c>
    </row>
    <row r="16" spans="1:6" x14ac:dyDescent="0.3">
      <c r="A16" t="s">
        <v>87</v>
      </c>
      <c r="B16" s="47">
        <v>263.88</v>
      </c>
      <c r="C16" s="48">
        <v>1.117</v>
      </c>
    </row>
    <row r="17" spans="1:3" x14ac:dyDescent="0.3">
      <c r="A17" t="s">
        <v>88</v>
      </c>
      <c r="B17" s="47">
        <v>231.12</v>
      </c>
      <c r="C17" s="48">
        <v>1.117</v>
      </c>
    </row>
    <row r="18" spans="1:3" x14ac:dyDescent="0.3">
      <c r="A18" t="s">
        <v>89</v>
      </c>
      <c r="B18" s="47">
        <v>351</v>
      </c>
      <c r="C18" s="48">
        <v>1.117</v>
      </c>
    </row>
    <row r="19" spans="1:3" x14ac:dyDescent="0.3">
      <c r="A19" t="s">
        <v>90</v>
      </c>
      <c r="B19" s="47">
        <v>207.36</v>
      </c>
      <c r="C19" s="48">
        <v>1.117</v>
      </c>
    </row>
    <row r="20" spans="1:3" x14ac:dyDescent="0.3">
      <c r="A20" t="s">
        <v>91</v>
      </c>
      <c r="B20" s="47">
        <v>278.64</v>
      </c>
      <c r="C20" s="48">
        <v>1.117</v>
      </c>
    </row>
    <row r="21" spans="1:3" x14ac:dyDescent="0.3">
      <c r="A21" t="s">
        <v>92</v>
      </c>
      <c r="B21" s="47">
        <v>263.88</v>
      </c>
      <c r="C21" s="48">
        <v>1.117</v>
      </c>
    </row>
    <row r="22" spans="1:3" x14ac:dyDescent="0.3">
      <c r="A22" t="s">
        <v>93</v>
      </c>
      <c r="B22" s="47">
        <v>263.88</v>
      </c>
      <c r="C22" s="48">
        <v>1.117</v>
      </c>
    </row>
    <row r="23" spans="1:3" x14ac:dyDescent="0.3">
      <c r="A23" t="s">
        <v>94</v>
      </c>
      <c r="B23" s="47">
        <v>353.88</v>
      </c>
      <c r="C23" s="48">
        <v>1.002</v>
      </c>
    </row>
    <row r="24" spans="1:3" x14ac:dyDescent="0.3">
      <c r="A24" t="s">
        <v>95</v>
      </c>
      <c r="B24" s="47">
        <v>363.6</v>
      </c>
      <c r="C24" s="48">
        <v>1.002</v>
      </c>
    </row>
    <row r="25" spans="1:3" x14ac:dyDescent="0.3">
      <c r="A25" t="s">
        <v>96</v>
      </c>
      <c r="B25" s="47">
        <v>0</v>
      </c>
      <c r="C25" s="48">
        <v>1.002</v>
      </c>
    </row>
    <row r="26" spans="1:3" x14ac:dyDescent="0.3">
      <c r="A26" t="s">
        <v>97</v>
      </c>
      <c r="B26" s="47">
        <v>290.52</v>
      </c>
      <c r="C26" s="48">
        <v>1.002</v>
      </c>
    </row>
    <row r="27" spans="1:3" x14ac:dyDescent="0.3">
      <c r="A27" t="s">
        <v>98</v>
      </c>
      <c r="B27" s="47">
        <v>385.2</v>
      </c>
      <c r="C27" s="48">
        <v>1.002</v>
      </c>
    </row>
    <row r="28" spans="1:3" x14ac:dyDescent="0.3">
      <c r="A28" t="s">
        <v>99</v>
      </c>
      <c r="B28" s="47">
        <v>340.56</v>
      </c>
      <c r="C28" s="48">
        <v>1.002</v>
      </c>
    </row>
    <row r="29" spans="1:3" x14ac:dyDescent="0.3">
      <c r="A29" t="s">
        <v>100</v>
      </c>
      <c r="B29" s="47">
        <v>351</v>
      </c>
      <c r="C29" s="48">
        <v>1.002</v>
      </c>
    </row>
    <row r="30" spans="1:3" x14ac:dyDescent="0.3">
      <c r="A30" t="s">
        <v>101</v>
      </c>
      <c r="B30" s="47">
        <v>345.96</v>
      </c>
      <c r="C30" s="48">
        <v>1.002</v>
      </c>
    </row>
    <row r="31" spans="1:3" x14ac:dyDescent="0.3">
      <c r="A31" t="s">
        <v>102</v>
      </c>
      <c r="B31" s="47">
        <v>340.56</v>
      </c>
      <c r="C31" s="48">
        <v>1.002</v>
      </c>
    </row>
    <row r="32" spans="1:3" x14ac:dyDescent="0.3">
      <c r="A32" t="s">
        <v>103</v>
      </c>
      <c r="B32" s="47">
        <v>514.79999999999995</v>
      </c>
      <c r="C32" s="48">
        <v>1</v>
      </c>
    </row>
    <row r="33" spans="1:6" x14ac:dyDescent="0.3">
      <c r="A33" t="s">
        <v>104</v>
      </c>
      <c r="B33" s="47">
        <v>936</v>
      </c>
      <c r="C33" s="48">
        <v>1.089</v>
      </c>
    </row>
    <row r="34" spans="1:6" x14ac:dyDescent="0.3">
      <c r="A34" t="s">
        <v>105</v>
      </c>
      <c r="B34" s="47">
        <v>159.84</v>
      </c>
      <c r="C34" s="48">
        <v>1.089</v>
      </c>
    </row>
    <row r="35" spans="1:6" x14ac:dyDescent="0.3">
      <c r="A35" t="s">
        <v>106</v>
      </c>
      <c r="B35" s="47">
        <v>655.20000000000005</v>
      </c>
      <c r="C35" s="48">
        <v>1.089</v>
      </c>
    </row>
    <row r="36" spans="1:6" x14ac:dyDescent="0.3">
      <c r="A36" t="s">
        <v>107</v>
      </c>
      <c r="B36" s="47">
        <v>385.2</v>
      </c>
      <c r="C36" s="48">
        <v>1</v>
      </c>
    </row>
    <row r="37" spans="1:6" x14ac:dyDescent="0.3">
      <c r="A37" t="s">
        <v>108</v>
      </c>
      <c r="B37" s="47">
        <v>381.6</v>
      </c>
      <c r="C37" s="48">
        <v>1.002</v>
      </c>
    </row>
    <row r="38" spans="1:6" ht="27" x14ac:dyDescent="0.45">
      <c r="A38" s="9" t="s">
        <v>109</v>
      </c>
    </row>
    <row r="40" spans="1:6" x14ac:dyDescent="0.3">
      <c r="A40" s="10" t="s">
        <v>5</v>
      </c>
      <c r="B40" s="10" t="s">
        <v>110</v>
      </c>
      <c r="C40" s="10" t="s">
        <v>111</v>
      </c>
      <c r="D40" s="10" t="s">
        <v>34</v>
      </c>
    </row>
    <row r="41" spans="1:6" x14ac:dyDescent="0.3">
      <c r="A41" t="s">
        <v>122</v>
      </c>
      <c r="B41" t="s">
        <v>112</v>
      </c>
      <c r="C41">
        <v>1530000</v>
      </c>
      <c r="D41" s="43">
        <v>0.77500000000000002</v>
      </c>
    </row>
    <row r="42" spans="1:6" x14ac:dyDescent="0.3">
      <c r="A42" t="s">
        <v>123</v>
      </c>
      <c r="B42" t="s">
        <v>113</v>
      </c>
      <c r="C42">
        <v>3800000</v>
      </c>
      <c r="D42" s="43">
        <v>0.67500000000000004</v>
      </c>
    </row>
    <row r="43" spans="1:6" x14ac:dyDescent="0.3">
      <c r="A43" t="s">
        <v>124</v>
      </c>
      <c r="B43" t="s">
        <v>114</v>
      </c>
      <c r="C43">
        <v>8500000</v>
      </c>
      <c r="D43" s="43">
        <v>0.52500000000000002</v>
      </c>
    </row>
    <row r="44" spans="1:6" x14ac:dyDescent="0.3">
      <c r="A44" t="s">
        <v>125</v>
      </c>
      <c r="B44" t="s">
        <v>115</v>
      </c>
      <c r="C44">
        <v>37150000</v>
      </c>
      <c r="D44" s="43">
        <v>0.46</v>
      </c>
    </row>
    <row r="45" spans="1:6" x14ac:dyDescent="0.3">
      <c r="A45" t="s">
        <v>126</v>
      </c>
      <c r="B45" t="s">
        <v>116</v>
      </c>
      <c r="C45">
        <v>65000000</v>
      </c>
      <c r="D45" s="43">
        <v>0.36</v>
      </c>
    </row>
    <row r="46" spans="1:6" x14ac:dyDescent="0.3">
      <c r="D46" s="36"/>
    </row>
    <row r="47" spans="1:6" x14ac:dyDescent="0.3">
      <c r="A47" s="10" t="s">
        <v>6</v>
      </c>
      <c r="B47" s="10" t="s">
        <v>117</v>
      </c>
      <c r="C47" s="39" t="s">
        <v>118</v>
      </c>
      <c r="D47" s="36"/>
    </row>
    <row r="48" spans="1:6" x14ac:dyDescent="0.3">
      <c r="A48" t="s">
        <v>7</v>
      </c>
      <c r="B48" s="44">
        <v>1.8</v>
      </c>
      <c r="C48" s="44">
        <v>1.55</v>
      </c>
      <c r="D48" s="36"/>
      <c r="E48" s="36"/>
      <c r="F48" s="38"/>
    </row>
    <row r="49" spans="1:6" x14ac:dyDescent="0.3">
      <c r="A49" t="s">
        <v>55</v>
      </c>
      <c r="B49" s="44">
        <v>1.6</v>
      </c>
      <c r="C49" s="44">
        <v>1.4</v>
      </c>
      <c r="D49" s="36"/>
      <c r="E49" s="36"/>
      <c r="F49" s="38"/>
    </row>
    <row r="50" spans="1:6" x14ac:dyDescent="0.3">
      <c r="A50" t="s">
        <v>56</v>
      </c>
      <c r="B50" s="44">
        <v>1.7</v>
      </c>
      <c r="C50" s="44">
        <v>1.2999999999999998</v>
      </c>
      <c r="D50" s="36"/>
      <c r="E50" s="36"/>
      <c r="F50" s="38"/>
    </row>
    <row r="51" spans="1:6" x14ac:dyDescent="0.3">
      <c r="A51" t="s">
        <v>57</v>
      </c>
      <c r="B51" s="44">
        <v>1.7</v>
      </c>
      <c r="C51" s="44">
        <v>1.06</v>
      </c>
      <c r="D51" s="36"/>
      <c r="E51" s="36"/>
      <c r="F51" s="38"/>
    </row>
    <row r="52" spans="1:6" x14ac:dyDescent="0.3">
      <c r="A52" t="s">
        <v>58</v>
      </c>
      <c r="B52" s="44">
        <v>1.625</v>
      </c>
      <c r="C52" s="44">
        <v>1.2000000000000002</v>
      </c>
      <c r="D52" s="36"/>
      <c r="E52" s="36"/>
      <c r="F52" s="38"/>
    </row>
    <row r="53" spans="1:6" x14ac:dyDescent="0.3">
      <c r="A53" t="s">
        <v>59</v>
      </c>
      <c r="B53" s="44">
        <v>1.7</v>
      </c>
      <c r="C53" s="44">
        <v>1.2999999999999998</v>
      </c>
      <c r="D53" s="36"/>
      <c r="E53" s="36"/>
      <c r="F53" s="38"/>
    </row>
    <row r="54" spans="1:6" x14ac:dyDescent="0.3">
      <c r="B54" s="37"/>
      <c r="D54" s="36"/>
      <c r="E54" s="36"/>
      <c r="F54" s="38"/>
    </row>
    <row r="55" spans="1:6" x14ac:dyDescent="0.3">
      <c r="B55" s="36"/>
      <c r="D55" s="36"/>
      <c r="E55" s="36"/>
      <c r="F55" s="38"/>
    </row>
    <row r="56" spans="1:6" x14ac:dyDescent="0.3">
      <c r="B56" s="36"/>
      <c r="D56" s="36"/>
      <c r="E56" s="36"/>
      <c r="F56" s="38"/>
    </row>
    <row r="57" spans="1:6" x14ac:dyDescent="0.3">
      <c r="B57" s="36"/>
      <c r="D57" s="36"/>
      <c r="E57" s="36"/>
      <c r="F57" s="38"/>
    </row>
    <row r="58" spans="1:6" x14ac:dyDescent="0.3">
      <c r="B58" s="36"/>
      <c r="D58" s="36"/>
      <c r="E58" s="36"/>
      <c r="F58" s="38"/>
    </row>
    <row r="59" spans="1:6" x14ac:dyDescent="0.3">
      <c r="B59" s="36"/>
      <c r="D59" s="36"/>
      <c r="E59" s="36"/>
      <c r="F59" s="38"/>
    </row>
    <row r="60" spans="1:6" x14ac:dyDescent="0.3">
      <c r="B60" s="37"/>
      <c r="D60" s="36"/>
      <c r="E60" s="36"/>
      <c r="F60" s="38"/>
    </row>
    <row r="61" spans="1:6" x14ac:dyDescent="0.3">
      <c r="B61" s="37"/>
      <c r="D61" s="36"/>
      <c r="E61" s="36"/>
      <c r="F61" s="38"/>
    </row>
  </sheetData>
  <sortState xmlns:xlrd2="http://schemas.microsoft.com/office/spreadsheetml/2017/richdata2" ref="A3:B37">
    <sortCondition ref="A3:A37"/>
  </sortState>
  <pageMargins left="0.7" right="0.7" top="0.78740157499999996" bottom="0.78740157499999996"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37"/>
  <sheetViews>
    <sheetView topLeftCell="A12" workbookViewId="0">
      <selection activeCell="B39" sqref="B39:B40"/>
    </sheetView>
  </sheetViews>
  <sheetFormatPr defaultColWidth="11.5546875" defaultRowHeight="15.75" x14ac:dyDescent="0.3"/>
  <cols>
    <col min="1" max="1" width="29.6640625" customWidth="1"/>
    <col min="2" max="3" width="16.44140625" customWidth="1"/>
    <col min="4" max="4" width="13" customWidth="1"/>
  </cols>
  <sheetData>
    <row r="1" spans="1:3" ht="27" x14ac:dyDescent="0.45">
      <c r="A1" s="9" t="s">
        <v>70</v>
      </c>
    </row>
    <row r="2" spans="1:3" ht="33" x14ac:dyDescent="0.35">
      <c r="A2" s="10" t="s">
        <v>72</v>
      </c>
      <c r="B2" s="11" t="s">
        <v>73</v>
      </c>
      <c r="C2" s="11" t="s">
        <v>74</v>
      </c>
    </row>
    <row r="3" spans="1:3" x14ac:dyDescent="0.3">
      <c r="A3" t="s">
        <v>13</v>
      </c>
      <c r="B3" s="19">
        <v>150</v>
      </c>
      <c r="C3" s="30">
        <v>2</v>
      </c>
    </row>
    <row r="4" spans="1:3" x14ac:dyDescent="0.3">
      <c r="A4" t="s">
        <v>75</v>
      </c>
      <c r="B4" s="19"/>
      <c r="C4" s="30"/>
    </row>
    <row r="5" spans="1:3" x14ac:dyDescent="0.3">
      <c r="A5" t="s">
        <v>76</v>
      </c>
      <c r="B5" s="19"/>
      <c r="C5" s="30"/>
    </row>
    <row r="6" spans="1:3" x14ac:dyDescent="0.3">
      <c r="A6" t="s">
        <v>77</v>
      </c>
      <c r="B6" s="19"/>
      <c r="C6" s="30"/>
    </row>
    <row r="7" spans="1:3" x14ac:dyDescent="0.3">
      <c r="A7" t="s">
        <v>78</v>
      </c>
      <c r="B7" s="19"/>
      <c r="C7" s="30"/>
    </row>
    <row r="8" spans="1:3" x14ac:dyDescent="0.3">
      <c r="A8" t="s">
        <v>79</v>
      </c>
      <c r="B8" s="19"/>
      <c r="C8" s="30"/>
    </row>
    <row r="9" spans="1:3" x14ac:dyDescent="0.3">
      <c r="A9" t="s">
        <v>80</v>
      </c>
      <c r="B9" s="19"/>
      <c r="C9" s="30"/>
    </row>
    <row r="10" spans="1:3" x14ac:dyDescent="0.3">
      <c r="A10" t="s">
        <v>81</v>
      </c>
      <c r="B10" s="19"/>
      <c r="C10" s="30"/>
    </row>
    <row r="11" spans="1:3" x14ac:dyDescent="0.3">
      <c r="A11" t="s">
        <v>82</v>
      </c>
      <c r="B11" s="19"/>
      <c r="C11" s="30"/>
    </row>
    <row r="12" spans="1:3" x14ac:dyDescent="0.3">
      <c r="A12" t="s">
        <v>83</v>
      </c>
      <c r="B12" s="19"/>
      <c r="C12" s="30"/>
    </row>
    <row r="13" spans="1:3" x14ac:dyDescent="0.3">
      <c r="A13" t="s">
        <v>84</v>
      </c>
      <c r="B13" s="19"/>
      <c r="C13" s="30"/>
    </row>
    <row r="14" spans="1:3" x14ac:dyDescent="0.3">
      <c r="A14" t="s">
        <v>85</v>
      </c>
      <c r="B14" s="19"/>
      <c r="C14" s="30"/>
    </row>
    <row r="15" spans="1:3" x14ac:dyDescent="0.3">
      <c r="A15" t="s">
        <v>86</v>
      </c>
      <c r="B15" s="19"/>
      <c r="C15" s="30"/>
    </row>
    <row r="16" spans="1:3" x14ac:dyDescent="0.3">
      <c r="A16" t="s">
        <v>87</v>
      </c>
      <c r="B16" s="19"/>
      <c r="C16" s="30"/>
    </row>
    <row r="17" spans="1:3" x14ac:dyDescent="0.3">
      <c r="A17" t="s">
        <v>88</v>
      </c>
      <c r="B17" s="19"/>
      <c r="C17" s="30"/>
    </row>
    <row r="18" spans="1:3" x14ac:dyDescent="0.3">
      <c r="A18" t="s">
        <v>89</v>
      </c>
      <c r="B18" s="19"/>
      <c r="C18" s="30"/>
    </row>
    <row r="19" spans="1:3" x14ac:dyDescent="0.3">
      <c r="A19" t="s">
        <v>90</v>
      </c>
      <c r="B19" s="19"/>
      <c r="C19" s="30"/>
    </row>
    <row r="20" spans="1:3" x14ac:dyDescent="0.3">
      <c r="A20" t="s">
        <v>91</v>
      </c>
      <c r="B20" s="19"/>
      <c r="C20" s="30"/>
    </row>
    <row r="21" spans="1:3" x14ac:dyDescent="0.3">
      <c r="A21" t="s">
        <v>92</v>
      </c>
      <c r="B21" s="19"/>
      <c r="C21" s="30"/>
    </row>
    <row r="22" spans="1:3" x14ac:dyDescent="0.3">
      <c r="A22" t="s">
        <v>93</v>
      </c>
      <c r="B22" s="19"/>
      <c r="C22" s="30"/>
    </row>
    <row r="23" spans="1:3" x14ac:dyDescent="0.3">
      <c r="A23" t="s">
        <v>94</v>
      </c>
      <c r="B23" s="19"/>
      <c r="C23" s="30"/>
    </row>
    <row r="24" spans="1:3" x14ac:dyDescent="0.3">
      <c r="A24" t="s">
        <v>95</v>
      </c>
      <c r="B24" s="19"/>
      <c r="C24" s="30"/>
    </row>
    <row r="25" spans="1:3" x14ac:dyDescent="0.3">
      <c r="A25" t="s">
        <v>96</v>
      </c>
      <c r="B25" s="19"/>
      <c r="C25" s="30"/>
    </row>
    <row r="26" spans="1:3" x14ac:dyDescent="0.3">
      <c r="A26" t="s">
        <v>97</v>
      </c>
      <c r="B26" s="19"/>
      <c r="C26" s="30"/>
    </row>
    <row r="27" spans="1:3" x14ac:dyDescent="0.3">
      <c r="A27" t="s">
        <v>98</v>
      </c>
      <c r="B27" s="19"/>
      <c r="C27" s="30"/>
    </row>
    <row r="28" spans="1:3" x14ac:dyDescent="0.3">
      <c r="A28" t="s">
        <v>99</v>
      </c>
      <c r="B28" s="19"/>
      <c r="C28" s="30"/>
    </row>
    <row r="29" spans="1:3" x14ac:dyDescent="0.3">
      <c r="A29" t="s">
        <v>100</v>
      </c>
      <c r="B29" s="19"/>
      <c r="C29" s="30"/>
    </row>
    <row r="30" spans="1:3" x14ac:dyDescent="0.3">
      <c r="A30" t="s">
        <v>101</v>
      </c>
      <c r="B30" s="19"/>
      <c r="C30" s="30"/>
    </row>
    <row r="31" spans="1:3" x14ac:dyDescent="0.3">
      <c r="A31" t="s">
        <v>102</v>
      </c>
      <c r="B31" s="19"/>
      <c r="C31" s="30"/>
    </row>
    <row r="32" spans="1:3" x14ac:dyDescent="0.3">
      <c r="A32" t="s">
        <v>103</v>
      </c>
      <c r="B32" s="19"/>
      <c r="C32" s="30"/>
    </row>
    <row r="33" spans="1:3" x14ac:dyDescent="0.3">
      <c r="A33" t="s">
        <v>104</v>
      </c>
      <c r="B33" s="19"/>
      <c r="C33" s="30"/>
    </row>
    <row r="34" spans="1:3" x14ac:dyDescent="0.3">
      <c r="A34" t="s">
        <v>105</v>
      </c>
      <c r="B34" s="19"/>
      <c r="C34" s="30"/>
    </row>
    <row r="35" spans="1:3" x14ac:dyDescent="0.3">
      <c r="A35" t="s">
        <v>106</v>
      </c>
      <c r="B35" s="19"/>
      <c r="C35" s="30"/>
    </row>
    <row r="36" spans="1:3" x14ac:dyDescent="0.3">
      <c r="A36" t="s">
        <v>107</v>
      </c>
      <c r="B36" s="19"/>
      <c r="C36" s="30"/>
    </row>
    <row r="37" spans="1:3" x14ac:dyDescent="0.3">
      <c r="A37" t="s">
        <v>108</v>
      </c>
      <c r="B37" s="19"/>
      <c r="C37" s="30"/>
    </row>
  </sheetData>
  <pageMargins left="0.7" right="0.7" top="0.78740157499999996" bottom="0.78740157499999996"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5C54F1EDD111146A3A9E19FA1EE6C2E" ma:contentTypeVersion="16" ma:contentTypeDescription="Create a new document." ma:contentTypeScope="" ma:versionID="9b0d1a9619fdbd3c35ebbf690992ff49">
  <xsd:schema xmlns:xsd="http://www.w3.org/2001/XMLSchema" xmlns:xs="http://www.w3.org/2001/XMLSchema" xmlns:p="http://schemas.microsoft.com/office/2006/metadata/properties" xmlns:ns2="57ced1c0-dd17-4bc1-a49b-8d58a8b9fb5a" xmlns:ns3="8d33f84f-6ac0-4866-8d63-8c82812b8181" xmlns:ns4="fb82805b-4725-417c-9992-107fa9b8f2e4" targetNamespace="http://schemas.microsoft.com/office/2006/metadata/properties" ma:root="true" ma:fieldsID="533c42ac0b7ef9d293941ad98ef2c1be" ns2:_="" ns3:_="" ns4:_="">
    <xsd:import namespace="57ced1c0-dd17-4bc1-a49b-8d58a8b9fb5a"/>
    <xsd:import namespace="8d33f84f-6ac0-4866-8d63-8c82812b8181"/>
    <xsd:import namespace="fb82805b-4725-417c-9992-107fa9b8f2e4"/>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4:TaxCatchAll" minOccurs="0"/>
                <xsd:element ref="ns3:MediaServiceOCR" minOccurs="0"/>
                <xsd:element ref="ns3:MediaServiceGenerationTime" minOccurs="0"/>
                <xsd:element ref="ns3:MediaServiceEventHashCode" minOccurs="0"/>
                <xsd:element ref="ns3:lcf76f155ced4ddcb4097134ff3c332f" minOccurs="0"/>
                <xsd:element ref="ns3:MediaServiceDateTaken" minOccurs="0"/>
                <xsd:element ref="ns3:MediaServiceObjectDetectorVersions" minOccurs="0"/>
                <xsd:element ref="ns3:MediaLengthInSecond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7ced1c0-dd17-4bc1-a49b-8d58a8b9fb5a"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d33f84f-6ac0-4866-8d63-8c82812b8181"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cfe007ef-8a7e-48e5-8dff-502010a2c38a" ma:termSetId="09814cd3-568e-fe90-9814-8d621ff8fb84" ma:anchorId="fba54fb3-c3e1-fe81-a776-ca4b69148c4d" ma:open="true" ma:isKeyword="false">
      <xsd:complexType>
        <xsd:sequence>
          <xsd:element ref="pc:Terms" minOccurs="0" maxOccurs="1"/>
        </xsd:sequence>
      </xsd:complex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b82805b-4725-417c-9992-107fa9b8f2e4"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f9010d5f-6a6f-42e9-890d-edf45aeb584d}" ma:internalName="TaxCatchAll" ma:showField="CatchAllData" ma:web="fb82805b-4725-417c-9992-107fa9b8f2e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d33f84f-6ac0-4866-8d63-8c82812b8181">
      <Terms xmlns="http://schemas.microsoft.com/office/infopath/2007/PartnerControls"/>
    </lcf76f155ced4ddcb4097134ff3c332f>
    <TaxCatchAll xmlns="fb82805b-4725-417c-9992-107fa9b8f2e4" xsi:nil="true"/>
  </documentManagement>
</p:properties>
</file>

<file path=customXml/itemProps1.xml><?xml version="1.0" encoding="utf-8"?>
<ds:datastoreItem xmlns:ds="http://schemas.openxmlformats.org/officeDocument/2006/customXml" ds:itemID="{30CA6735-047D-4A4D-AAAF-FEE70AA599C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7ced1c0-dd17-4bc1-a49b-8d58a8b9fb5a"/>
    <ds:schemaRef ds:uri="8d33f84f-6ac0-4866-8d63-8c82812b8181"/>
    <ds:schemaRef ds:uri="fb82805b-4725-417c-9992-107fa9b8f2e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B61AC17-B37F-438C-9C79-FFDA9FC1594F}">
  <ds:schemaRefs>
    <ds:schemaRef ds:uri="http://schemas.microsoft.com/sharepoint/v3/contenttype/forms"/>
  </ds:schemaRefs>
</ds:datastoreItem>
</file>

<file path=customXml/itemProps3.xml><?xml version="1.0" encoding="utf-8"?>
<ds:datastoreItem xmlns:ds="http://schemas.openxmlformats.org/officeDocument/2006/customXml" ds:itemID="{0A0DA8F2-02E3-4513-8BDA-35F160FD365A}">
  <ds:schemaRefs>
    <ds:schemaRef ds:uri="http://schemas.microsoft.com/office/2006/metadata/properties"/>
    <ds:schemaRef ds:uri="http://schemas.microsoft.com/office/infopath/2007/PartnerControls"/>
    <ds:schemaRef ds:uri="abed2b60-afe4-4727-9bec-b3b8af5b076a"/>
    <ds:schemaRef ds:uri="0e2575ba-7c4a-439e-8b62-0cf55726add8"/>
    <ds:schemaRef ds:uri="8d33f84f-6ac0-4866-8d63-8c82812b8181"/>
    <ds:schemaRef ds:uri="fb82805b-4725-417c-9992-107fa9b8f2e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3</vt:i4>
      </vt:variant>
    </vt:vector>
  </HeadingPairs>
  <TitlesOfParts>
    <vt:vector size="3" baseType="lpstr">
      <vt:lpstr>Calculation</vt:lpstr>
      <vt:lpstr>EU Values</vt:lpstr>
      <vt:lpstr>National Values</vt:lpstr>
    </vt:vector>
  </TitlesOfParts>
  <Manager/>
  <Company>VITO</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Nele Renders</dc:creator>
  <cp:keywords/>
  <dc:description/>
  <cp:lastModifiedBy>Vytautas Abrutis</cp:lastModifiedBy>
  <cp:revision/>
  <dcterms:created xsi:type="dcterms:W3CDTF">2020-10-11T17:50:14Z</dcterms:created>
  <dcterms:modified xsi:type="dcterms:W3CDTF">2026-01-28T17:15:43Z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0x01010075C54F1EDD111146A3A9E19FA1EE6C2E</vt:lpwstr>
  </property>
  <property fmtid="{D5CDD505-2E9C-101B-9397-08002B2CF9AE}" pid="3" name="WorkbookGuid">
    <vt:lpwstr>e605dcf2-abc2-4ac9-8cf5-ae52944fe8a5</vt:lpwstr>
  </property>
  <property fmtid="{D5CDD505-2E9C-101B-9397-08002B2CF9AE}" pid="4" name="MediaServiceImageTags">
    <vt:lpwstr/>
  </property>
</Properties>
</file>