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MindaugasMižutavičiu\Downloads\"/>
    </mc:Choice>
  </mc:AlternateContent>
  <xr:revisionPtr revIDLastSave="0" documentId="13_ncr:1_{76D02EB3-6C55-4959-8012-614BA26B0F8C}" xr6:coauthVersionLast="47" xr6:coauthVersionMax="47" xr10:uidLastSave="{00000000-0000-0000-0000-000000000000}"/>
  <workbookProtection workbookAlgorithmName="SHA-512" workbookHashValue="N5w6OH30mlE0xnGoJFtS030xjhxfqNntk6Z8j7MING8IxMGE7a4NP7BOGHp/biGfBml7FhICph8bM5DCeiQJ2Q==" workbookSaltValue="KQbDdl0AueDHBs0bGbTZrg==" workbookSpinCount="100000" lockStructure="1"/>
  <bookViews>
    <workbookView xWindow="28680" yWindow="-120" windowWidth="29040" windowHeight="15720" xr2:uid="{00000000-000D-0000-FFFF-FFFF00000000}"/>
  </bookViews>
  <sheets>
    <sheet name="Skaičiavimai" sheetId="6" r:id="rId1"/>
    <sheet name="EU indikacinės reikšmės" sheetId="7" r:id="rId2"/>
    <sheet name="Nacionalinės reikšmės" sheetId="9" r:id="rId3"/>
    <sheet name="Santrumpos"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6" l="1"/>
  <c r="D14" i="6"/>
  <c r="F15" i="6"/>
  <c r="D15" i="6"/>
  <c r="C36" i="6"/>
  <c r="E20" i="6"/>
  <c r="D64" i="7"/>
  <c r="D65" i="7"/>
  <c r="D66" i="7"/>
  <c r="D63" i="7"/>
  <c r="D61" i="7"/>
  <c r="D62" i="7"/>
  <c r="D60" i="7"/>
  <c r="D54" i="7"/>
  <c r="D55" i="7"/>
  <c r="D56" i="7"/>
  <c r="D57" i="7"/>
  <c r="D58" i="7"/>
  <c r="D59" i="7"/>
  <c r="D53" i="7"/>
  <c r="E21" i="6"/>
  <c r="E19" i="6"/>
  <c r="E18" i="6"/>
  <c r="E36" i="6" l="1"/>
  <c r="E37" i="6" s="1"/>
  <c r="C37" i="6"/>
  <c r="C38" i="6" l="1"/>
  <c r="E38" i="6"/>
  <c r="F13" i="6"/>
  <c r="D13" i="6"/>
</calcChain>
</file>

<file path=xl/sharedStrings.xml><?xml version="1.0" encoding="utf-8"?>
<sst xmlns="http://schemas.openxmlformats.org/spreadsheetml/2006/main" count="369" uniqueCount="211">
  <si>
    <t>IT įrangos energijos vartojimo efektyvumo gerinimas duomenų centruose</t>
  </si>
  <si>
    <r>
      <rPr>
        <sz val="11"/>
        <color rgb="FF404040"/>
        <rFont val="Franklin Gothic Book"/>
        <family val="2"/>
        <charset val="186"/>
        <scheme val="minor"/>
      </rPr>
      <t>Ši metodika naudojama energijos sutaupymams, atsirandantiems dėl duomenų centrų IT įrangos efektyvumo didinimo priemonių diegimo, apskaičiuoti. Ji taikoma tiek naujoms sistemoms, tiek atnaujinant esamas sistemas. Energijos sutaupymai vertinami įgyvendinant priemones: virtualizacija, serverių konsolidavimas, kietojo disko įrangos modernizavimas, darbo krūvio optimizavimas ir energiją taupantis sistemų valdymas.
Pagrindiniai įvesties duomenys apima duomenų centro metinį energijos suvartojimą, PUE (angl. power usage effectiveness) rodiklį bei IRT energijos vartojimo pasiskirstymą tarp serverių, saugyklų ir tinklo įrangos. Kiekvienai efektyvumo didinimo priemonei priskiriamas tipinis, taikomas atitinkamai įrangos kategorijai, sutaupymo procentas. Kai kelios priemonės veikia tą patį komponentą, jų bendras poveikis apskaičiuojamas nuosekliai.
Metodika atitinka ES normatyvų reikalavimus, ją galima pritaikyti nacionalinėms sąlygoms.  Metodika yra taikoma tiek pirminės energijos, tiek CO₂ emisijų sutaupymamų įvertinimui.
Ši „Excel“ formato skaičiuoklė leidžia pasi</t>
    </r>
    <r>
      <rPr>
        <sz val="11"/>
        <color theme="1" tint="0.249977111117893"/>
        <rFont val="Franklin Gothic Book"/>
        <family val="2"/>
        <charset val="186"/>
        <scheme val="minor"/>
      </rPr>
      <t>rinkti tik vieną priemonę vienu metu (pasirinkimas langelyje C7). Jei tam pačiam IRT komponentui taikomos kelios energijos taupymo priemonės, skaičiuojant bendrą energijos sutaupymą sudauginkite atskirų priemonių sutaupymų reikšmes pagal formulę</t>
    </r>
    <r>
      <rPr>
        <sz val="11"/>
        <color rgb="FF404040"/>
        <rFont val="Franklin Gothic Book"/>
        <family val="2"/>
        <charset val="186"/>
        <scheme val="minor"/>
      </rPr>
      <t xml:space="preserve">:
</t>
    </r>
    <r>
      <rPr>
        <b/>
        <sz val="11"/>
        <color rgb="FF164F56"/>
        <rFont val="Franklin Gothic Book"/>
        <family val="2"/>
        <charset val="186"/>
        <scheme val="minor"/>
      </rPr>
      <t>Bendras sutaupymas = 1 − (1 − sutaupymas1) × (1 − sutaupymas2) × … × (1 − sutaupymasN)</t>
    </r>
  </si>
  <si>
    <t>Duomenų įvestis</t>
  </si>
  <si>
    <t>Indikacinės reikšmės</t>
  </si>
  <si>
    <t>ES indikacinės reikšmės nustatytos įgyvendinant streamSAVE+ projektą. Jei norite naudoti kitas, nacionalines reikšmes, prašome užpildyti vertes skaičiuoklės „Nacionalinės vertės“ darbalapyje.</t>
  </si>
  <si>
    <t>Kategorija</t>
  </si>
  <si>
    <t>Pasirinkite duomenų centro IT įrangos galios kategoriją.</t>
  </si>
  <si>
    <t>Priemonė</t>
  </si>
  <si>
    <t>Pasirinkite duomenų centre įgyvendintą taupymo priemonę.</t>
  </si>
  <si>
    <t>Energijos nešėjas</t>
  </si>
  <si>
    <t>prieš priemonės įgyvendinimą</t>
  </si>
  <si>
    <t>dalis</t>
  </si>
  <si>
    <t>po priemonės įgyvendinimo</t>
  </si>
  <si>
    <t>Parametrų paaiškinimas</t>
  </si>
  <si>
    <t>Prietaiso suvartojama energija prieš ir po energijos taupymo veiksmų įgyvendinimo</t>
  </si>
  <si>
    <t>bendra dalis</t>
  </si>
  <si>
    <t>Energijos nešėjų bendrosios dalies kontrolinė suma</t>
  </si>
  <si>
    <r>
      <t>f</t>
    </r>
    <r>
      <rPr>
        <vertAlign val="subscript"/>
        <sz val="11"/>
        <color rgb="FF404040"/>
        <rFont val="Franklin Gothic Book"/>
        <family val="2"/>
        <scheme val="minor"/>
      </rPr>
      <t>PE, before</t>
    </r>
  </si>
  <si>
    <r>
      <t>f</t>
    </r>
    <r>
      <rPr>
        <vertAlign val="subscript"/>
        <sz val="11"/>
        <color rgb="FF404040"/>
        <rFont val="Franklin Gothic Book"/>
        <family val="2"/>
        <scheme val="minor"/>
      </rPr>
      <t>PE, after</t>
    </r>
  </si>
  <si>
    <t xml:space="preserve">Koeficientas, skirtas galutinės energijos suvartojimo konvertavimui į pirminės energijos suvartojimą  </t>
  </si>
  <si>
    <r>
      <t>f</t>
    </r>
    <r>
      <rPr>
        <vertAlign val="subscript"/>
        <sz val="11"/>
        <color rgb="FF404040"/>
        <rFont val="Franklin Gothic Book"/>
        <family val="2"/>
        <scheme val="minor"/>
      </rPr>
      <t>GHG, before</t>
    </r>
  </si>
  <si>
    <r>
      <t>f</t>
    </r>
    <r>
      <rPr>
        <vertAlign val="subscript"/>
        <sz val="11"/>
        <color rgb="FF404040"/>
        <rFont val="Franklin Gothic Book"/>
        <family val="2"/>
        <scheme val="minor"/>
      </rPr>
      <t>GHG, after</t>
    </r>
  </si>
  <si>
    <t>Koeficientas, skirtas energijos suvartojimo konvertavimui į šiltnamio efektą sukeliančių dujų emisijas</t>
  </si>
  <si>
    <t>Nacionalinės reikšmės</t>
  </si>
  <si>
    <t>Vienetai</t>
  </si>
  <si>
    <t>EU indikacinės reikšmės</t>
  </si>
  <si>
    <r>
      <t>EC</t>
    </r>
    <r>
      <rPr>
        <vertAlign val="subscript"/>
        <sz val="11"/>
        <color rgb="FF404040"/>
        <rFont val="Franklin Gothic Book"/>
        <family val="2"/>
        <charset val="186"/>
        <scheme val="minor"/>
      </rPr>
      <t>before</t>
    </r>
  </si>
  <si>
    <t>kWh/metus</t>
  </si>
  <si>
    <t>Energijos suvartojimas prieš taupymo priemonės įgyvendinimą</t>
  </si>
  <si>
    <t>PUE</t>
  </si>
  <si>
    <t>-</t>
  </si>
  <si>
    <t>Galios vartojimo efektyvumas (PUE)</t>
  </si>
  <si>
    <r>
      <t>ICT</t>
    </r>
    <r>
      <rPr>
        <vertAlign val="subscript"/>
        <sz val="11"/>
        <color rgb="FF404040"/>
        <rFont val="Franklin Gothic Book"/>
        <family val="2"/>
        <charset val="186"/>
        <scheme val="minor"/>
      </rPr>
      <t>load</t>
    </r>
  </si>
  <si>
    <t>%</t>
  </si>
  <si>
    <t>Informacinių ir ryšio technologijų energijos suvartojimo dalis, priskiriama kiekvienam apkrovos komponentui</t>
  </si>
  <si>
    <r>
      <t>ES</t>
    </r>
    <r>
      <rPr>
        <vertAlign val="subscript"/>
        <sz val="11"/>
        <color rgb="FF404040"/>
        <rFont val="Franklin Gothic Book"/>
        <family val="2"/>
        <charset val="186"/>
        <scheme val="minor"/>
      </rPr>
      <t>m</t>
    </r>
  </si>
  <si>
    <t>Energijos sutaupymas pagal įgyvendintos taupymo priemonės tipą</t>
  </si>
  <si>
    <t>Skaičiavimo formulės</t>
  </si>
  <si>
    <t>Galutinės energijos sutaupymas (TFES)</t>
  </si>
  <si>
    <r>
      <t xml:space="preserve">Pirminės energijos </t>
    </r>
    <r>
      <rPr>
        <b/>
        <sz val="12"/>
        <color rgb="FF164F56"/>
        <rFont val="Franklin Gothic Book"/>
        <family val="2"/>
        <charset val="186"/>
        <scheme val="minor"/>
      </rPr>
      <t>sumažėjimas</t>
    </r>
    <r>
      <rPr>
        <b/>
        <sz val="12"/>
        <color rgb="FF164F56"/>
        <rFont val="Franklin Gothic Book"/>
        <family val="2"/>
        <scheme val="minor"/>
      </rPr>
      <t xml:space="preserve"> (TPES)</t>
    </r>
  </si>
  <si>
    <r>
      <t xml:space="preserve">Šiltnamio efektą sukeliančių dujų </t>
    </r>
    <r>
      <rPr>
        <b/>
        <sz val="12"/>
        <color rgb="FF164F56"/>
        <rFont val="Franklin Gothic Book"/>
        <family val="2"/>
        <charset val="186"/>
        <scheme val="minor"/>
      </rPr>
      <t>sumažėjimas</t>
    </r>
    <r>
      <rPr>
        <b/>
        <sz val="12"/>
        <color rgb="FF164F56"/>
        <rFont val="Franklin Gothic Book"/>
        <family val="2"/>
        <scheme val="minor"/>
      </rPr>
      <t xml:space="preserve"> (GHG</t>
    </r>
    <r>
      <rPr>
        <b/>
        <vertAlign val="subscript"/>
        <sz val="12"/>
        <color rgb="FF164F56"/>
        <rFont val="Franklin Gothic Book"/>
        <family val="2"/>
        <charset val="186"/>
        <scheme val="minor"/>
      </rPr>
      <t>sav</t>
    </r>
    <r>
      <rPr>
        <b/>
        <sz val="12"/>
        <color rgb="FF164F56"/>
        <rFont val="Franklin Gothic Book"/>
        <family val="2"/>
        <scheme val="minor"/>
      </rPr>
      <t>)</t>
    </r>
  </si>
  <si>
    <t>Skaičiavimo rezultatai</t>
  </si>
  <si>
    <t>Pagal nacionalines reikšmes</t>
  </si>
  <si>
    <t>Pagal EU indikacines reikšmes</t>
  </si>
  <si>
    <t>TFES</t>
  </si>
  <si>
    <t>Bendras galutinės energijos sutaupymas pagal Energijos vartojimo efektyvumo direktyvos 8 straipsnio reikalavimus</t>
  </si>
  <si>
    <t>TPES</t>
  </si>
  <si>
    <t>Bendras pirminės energijos sumažėjimas pagal Energijos vartojimo efektyvumo direktyvos 4 straipsnio reikalavimus</t>
  </si>
  <si>
    <r>
      <t>GHG</t>
    </r>
    <r>
      <rPr>
        <vertAlign val="subscript"/>
        <sz val="9"/>
        <color rgb="FF404040"/>
        <rFont val="Times New Roman"/>
        <family val="1"/>
      </rPr>
      <t>sav</t>
    </r>
  </si>
  <si>
    <r>
      <t>t</t>
    </r>
    <r>
      <rPr>
        <b/>
        <vertAlign val="subscript"/>
        <sz val="10"/>
        <color theme="1" tint="0.249977111117893"/>
        <rFont val="Times New Roman"/>
        <family val="1"/>
      </rPr>
      <t>CO2e</t>
    </r>
  </si>
  <si>
    <t>Šiltnamio efektą sukeliančių dujų išmetimo sumažėjimas (CO2 ekvivalentas)</t>
  </si>
  <si>
    <t>Priemonės įgyvendinimo investicijų poreikis</t>
  </si>
  <si>
    <t>[€2025/kW IRT talpa]</t>
  </si>
  <si>
    <t>Investicijos</t>
  </si>
  <si>
    <t>Serveriai</t>
  </si>
  <si>
    <t>Servers</t>
  </si>
  <si>
    <t>2,000–3,500</t>
  </si>
  <si>
    <t>Investicinės sąnaudos serverių įrengimui (2025 m. kainomis)</t>
  </si>
  <si>
    <t>Duomenų saugojimo įrenginiai</t>
  </si>
  <si>
    <t>Storage Devices</t>
  </si>
  <si>
    <t>1,500–2,500</t>
  </si>
  <si>
    <t>Investicinės sąnaudos duomenų saugojimo įrenginių įrengimui (2025 m. kainomis)</t>
  </si>
  <si>
    <t>Tinklo įranga</t>
  </si>
  <si>
    <t>Network Equipment</t>
  </si>
  <si>
    <t>1,200–2,000</t>
  </si>
  <si>
    <t>Investicinės sąnaudos tinklo įrangos įrengimui (2025 m. kainomis)</t>
  </si>
  <si>
    <t>[€2025/kW/metus)]</t>
  </si>
  <si>
    <t>Veiklos palaikymo sąnaudos</t>
  </si>
  <si>
    <t>100–250</t>
  </si>
  <si>
    <t>Metinės veiklos palaikymo sąnaudos serverių veikimo palaikymui (2025 m. kainomis)</t>
  </si>
  <si>
    <t>80–200</t>
  </si>
  <si>
    <t>Metinės veiklos palaikymo sąnaudos duomenų saugojimo įrenginiams (2025 m. kainomis)</t>
  </si>
  <si>
    <t>60–150</t>
  </si>
  <si>
    <t>Metinės pastovios veiklos sąnaudos tinklo įrangai (2025 m. kainomis)</t>
  </si>
  <si>
    <t>Priemonės tipas</t>
  </si>
  <si>
    <t>Priemonės gyvavimo trukmė metais</t>
  </si>
  <si>
    <t>Serverių virtualizavimas ir konsolidavimas</t>
  </si>
  <si>
    <t>Pasenusių serverių išmontavimas</t>
  </si>
  <si>
    <t>Energiją taupančios serverių įrangos diegimas</t>
  </si>
  <si>
    <t>Išmanusis darbo apkrovų planavimas</t>
  </si>
  <si>
    <t>Galios valdymo funkcijų aktyvinimas</t>
  </si>
  <si>
    <t>Efektyvios virtualizacijos / konteinerių platformos</t>
  </si>
  <si>
    <t>Serverio energijos suvartojimo stebėjimas ir analizė</t>
  </si>
  <si>
    <t>Duomenų valdymo optimizavimas</t>
  </si>
  <si>
    <t>Saugojimas lygiais ir energiją taupančios duomenų saugyklų sistemos</t>
  </si>
  <si>
    <t>Duomenų saugojimo įrangos modernizavimas</t>
  </si>
  <si>
    <t>Efektyvus tinklo projektavimas ir topologijos optimizavimas</t>
  </si>
  <si>
    <t>Energiją efektyviai vartojanti tinklo įranga</t>
  </si>
  <si>
    <t>Išmanus prievadų ir ryšių / jungčių valdymas</t>
  </si>
  <si>
    <t>Tinklo įrenginių energijos vartojimo stebėsena</t>
  </si>
  <si>
    <t>Koeficientai</t>
  </si>
  <si>
    <t>[reikšmės pagal Eurostat 2023]</t>
  </si>
  <si>
    <t>Energijos nešėjas anglų kalba</t>
  </si>
  <si>
    <t>emisijų koeficientas, gCO2/kWh</t>
  </si>
  <si>
    <t>koeficientas nusakantis pirminės ir galutinės energijos santykį [-]</t>
  </si>
  <si>
    <t>Elektra</t>
  </si>
  <si>
    <t>Electricity</t>
  </si>
  <si>
    <t>Centralizuotas šildymas</t>
  </si>
  <si>
    <t>District heat</t>
  </si>
  <si>
    <t>Gamtinės dujos</t>
  </si>
  <si>
    <t>Natural gas</t>
  </si>
  <si>
    <t>Gazolis / dyzelinas</t>
  </si>
  <si>
    <t>Gas/Diesel oil</t>
  </si>
  <si>
    <t>Automobilinis benzinas</t>
  </si>
  <si>
    <t>Motor gasoline</t>
  </si>
  <si>
    <t>Biodyzelinas</t>
  </si>
  <si>
    <t>Biodiesels</t>
  </si>
  <si>
    <t>Biobenzinas</t>
  </si>
  <si>
    <t>Biogasoline</t>
  </si>
  <si>
    <t>Kiti skystieji biokurai</t>
  </si>
  <si>
    <t>Other liquid biofuels</t>
  </si>
  <si>
    <t>Biodujos</t>
  </si>
  <si>
    <t>Biogas</t>
  </si>
  <si>
    <t>Mediena / medienos atliekos</t>
  </si>
  <si>
    <t>Wood/wood waste</t>
  </si>
  <si>
    <t>Kita pirminė kietoji biomasė</t>
  </si>
  <si>
    <t>Other primary solid biomass</t>
  </si>
  <si>
    <t>Žibalas (išskyrus reaktyvinį kurą)</t>
  </si>
  <si>
    <t>Kerosene (other than jet kerosene)</t>
  </si>
  <si>
    <t>Suskystintos naftos dujos</t>
  </si>
  <si>
    <t>Liquefied petroleum gases</t>
  </si>
  <si>
    <t>Nafta</t>
  </si>
  <si>
    <t>Naphtha</t>
  </si>
  <si>
    <t>Suskystintos gamtinės dujos</t>
  </si>
  <si>
    <t>Natural gas liquids</t>
  </si>
  <si>
    <t>Naftos koksas</t>
  </si>
  <si>
    <t>Petroleum coke</t>
  </si>
  <si>
    <t>Naftos dujos</t>
  </si>
  <si>
    <t>Refinery gas</t>
  </si>
  <si>
    <t>Mazutas</t>
  </si>
  <si>
    <t>Residual fuel oil</t>
  </si>
  <si>
    <t>Vaitspiritas ir specialūs benzino produktai</t>
  </si>
  <si>
    <t>White spirit and SBP</t>
  </si>
  <si>
    <t>Kiti naftos produktai</t>
  </si>
  <si>
    <t>Other petroleum products</t>
  </si>
  <si>
    <t>Antracitas</t>
  </si>
  <si>
    <t>Anthracite</t>
  </si>
  <si>
    <t>Rudoji anglis</t>
  </si>
  <si>
    <t>Lignite</t>
  </si>
  <si>
    <t>Medžio anglis</t>
  </si>
  <si>
    <t>Charcoal</t>
  </si>
  <si>
    <t>Akmens anglių derva</t>
  </si>
  <si>
    <t>Coal tar</t>
  </si>
  <si>
    <t>Kokso krosnių koksas ir lignito koksas</t>
  </si>
  <si>
    <t>Coke oven coke and lignite coke</t>
  </si>
  <si>
    <t>Kokso anglis</t>
  </si>
  <si>
    <t>Coking coal</t>
  </si>
  <si>
    <t>Briketai (presuotas kuras)</t>
  </si>
  <si>
    <t>Patent fuel</t>
  </si>
  <si>
    <t>Pusiau bituminė anglis</t>
  </si>
  <si>
    <t>Sub-bituminous coal</t>
  </si>
  <si>
    <t>Kita bituminė anglis</t>
  </si>
  <si>
    <t>Other bituminous coal</t>
  </si>
  <si>
    <t>Pramoninės atliekos</t>
  </si>
  <si>
    <t>Industrial wastes</t>
  </si>
  <si>
    <t>Aukštakrosnių dujos</t>
  </si>
  <si>
    <t>Blast furnace gas</t>
  </si>
  <si>
    <t>Koksavimo dujos</t>
  </si>
  <si>
    <t>Coke oven gas</t>
  </si>
  <si>
    <t>Deguoninio konverterio dujos</t>
  </si>
  <si>
    <t>Oxygen steel furnace gas</t>
  </si>
  <si>
    <t>Naftingieji skalūnai ir deguto smėliai</t>
  </si>
  <si>
    <t>Oil shale and tar sands</t>
  </si>
  <si>
    <t>Durpės</t>
  </si>
  <si>
    <t>Peat</t>
  </si>
  <si>
    <t>Reikšmės sutaupymų skaičiavimui</t>
  </si>
  <si>
    <t>IT galia</t>
  </si>
  <si>
    <t>ECbefore - energijos suvartojimas, kWh/metus</t>
  </si>
  <si>
    <t>PUE - galios vartojimo efektyvumas</t>
  </si>
  <si>
    <t>Labai maža (100–500 kW)</t>
  </si>
  <si>
    <t>100–500 kW</t>
  </si>
  <si>
    <t>Maža (500–1,000 kW)</t>
  </si>
  <si>
    <t>500–1,000 kW</t>
  </si>
  <si>
    <t>Vidutinė (1–2 MW)</t>
  </si>
  <si>
    <t>1–2 MW</t>
  </si>
  <si>
    <t>Didelė (2–10 MW)</t>
  </si>
  <si>
    <t>2–10 MW</t>
  </si>
  <si>
    <t>Labai didelė (&gt;10 MW)</t>
  </si>
  <si>
    <t>&gt;10 MW</t>
  </si>
  <si>
    <t>Apkrova</t>
  </si>
  <si>
    <t>ICTload - energijos suvartojimo dalis, %</t>
  </si>
  <si>
    <t>ESm - priemonės sutaupymo procentas, %</t>
  </si>
  <si>
    <t>Kaupimo įrenginiai</t>
  </si>
  <si>
    <t/>
  </si>
  <si>
    <t>Kokso krosnių dujos</t>
  </si>
  <si>
    <t>Deguonies plieno krosnies dujos</t>
  </si>
  <si>
    <t>Santrumpa</t>
  </si>
  <si>
    <t>Reikšmė anglų kalba</t>
  </si>
  <si>
    <t>Reikšmė lietuvių kalba</t>
  </si>
  <si>
    <r>
      <t>EC</t>
    </r>
    <r>
      <rPr>
        <b/>
        <vertAlign val="subscript"/>
        <sz val="11"/>
        <color theme="1" tint="0.249977111117893"/>
        <rFont val="Franklin Gothic Book"/>
        <family val="2"/>
        <charset val="186"/>
        <scheme val="minor"/>
      </rPr>
      <t>before</t>
    </r>
  </si>
  <si>
    <t>Energy consumption before the implementation of the action, kwh/a</t>
  </si>
  <si>
    <t>Energijos suvartojimas prieš energijos taupymo veiksmo įgyvendinimą, kWh/metus</t>
  </si>
  <si>
    <t>Power Usage Effectiveness</t>
  </si>
  <si>
    <t>Galios vartojimo efektyvumas</t>
  </si>
  <si>
    <r>
      <t>ICT</t>
    </r>
    <r>
      <rPr>
        <b/>
        <vertAlign val="subscript"/>
        <sz val="11"/>
        <color theme="1" tint="0.249977111117893"/>
        <rFont val="Franklin Gothic Book"/>
        <family val="2"/>
        <charset val="186"/>
        <scheme val="minor"/>
      </rPr>
      <t>load</t>
    </r>
  </si>
  <si>
    <t>Proportion of ICT energy consumption attributed to each load component, %</t>
  </si>
  <si>
    <t>Kiekvienam apkrovos komponentui priskirta IRT energijos suvartojimo dalis, %</t>
  </si>
  <si>
    <r>
      <t>ES</t>
    </r>
    <r>
      <rPr>
        <b/>
        <vertAlign val="subscript"/>
        <sz val="11"/>
        <color theme="1" tint="0.249977111117893"/>
        <rFont val="Franklin Gothic Book"/>
        <family val="2"/>
        <charset val="186"/>
        <scheme val="minor"/>
      </rPr>
      <t>m</t>
    </r>
  </si>
  <si>
    <t>Energy savings by type of efficiency measure, %</t>
  </si>
  <si>
    <t>Energijos sutaupymai pagal energijos taupymo priemonės tipą, %</t>
  </si>
  <si>
    <r>
      <t>f</t>
    </r>
    <r>
      <rPr>
        <b/>
        <vertAlign val="subscript"/>
        <sz val="11"/>
        <color theme="1" tint="0.249977111117893"/>
        <rFont val="Franklin Gothic Book"/>
        <family val="2"/>
        <charset val="186"/>
        <scheme val="minor"/>
      </rPr>
      <t>PE, before</t>
    </r>
  </si>
  <si>
    <t>Factor for converting final energy consumption into primary energy consumption before the implementation of the action</t>
  </si>
  <si>
    <t>Faktorius paversti iš galutinės energijos į pirminės energijos sutaupymą prieš energijos taupymo veiksmo įgyvendinimą</t>
  </si>
  <si>
    <r>
      <t>f</t>
    </r>
    <r>
      <rPr>
        <b/>
        <vertAlign val="subscript"/>
        <sz val="11"/>
        <color theme="1" tint="0.249977111117893"/>
        <rFont val="Franklin Gothic Book"/>
        <family val="2"/>
        <charset val="186"/>
        <scheme val="minor"/>
      </rPr>
      <t>GHG, before</t>
    </r>
  </si>
  <si>
    <t>Emission factor for electricity before the implementation of the action, g CO2/kWh</t>
  </si>
  <si>
    <t>Emisijos faktorius elektros prieš energijos taupymo veiksmo įgyvenidnimą, g CO2/kWh</t>
  </si>
  <si>
    <r>
      <t>f</t>
    </r>
    <r>
      <rPr>
        <b/>
        <vertAlign val="subscript"/>
        <sz val="11"/>
        <color theme="1" tint="0.249977111117893"/>
        <rFont val="Franklin Gothic Book"/>
        <family val="2"/>
        <charset val="186"/>
        <scheme val="minor"/>
      </rPr>
      <t>PE, after</t>
    </r>
  </si>
  <si>
    <t>Factor for converting final energy consumption into primary energy consumption after the implementation of the action</t>
  </si>
  <si>
    <t>Faktorius paversti iš galutinės energijos į pirminės energijos sutaupymą po energijos taupymo veiksmo įgyvendinimą</t>
  </si>
  <si>
    <r>
      <t>f</t>
    </r>
    <r>
      <rPr>
        <b/>
        <vertAlign val="subscript"/>
        <sz val="11"/>
        <color theme="1" tint="0.249977111117893"/>
        <rFont val="Franklin Gothic Book"/>
        <family val="2"/>
        <charset val="186"/>
        <scheme val="minor"/>
      </rPr>
      <t>GHG, after</t>
    </r>
  </si>
  <si>
    <t>Emission factor for electricity after the implementation of the action, g CO2/kWh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</si>
</sst>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_-;\-* #,##0.0_-;_-* &quot;-&quot;??_-;_-@_-"/>
    <numFmt numFmtId="165" formatCode="0.000"/>
    <numFmt numFmtId="166" formatCode="#,##0.0;\-\ #,##0.0;\-"/>
    <numFmt numFmtId="167" formatCode="#,##0.00;\-\ #,##0.00;\-"/>
    <numFmt numFmtId="168" formatCode="0.0%"/>
    <numFmt numFmtId="169" formatCode="_-* #,##0_-;\-* #,##0_-;_-* &quot;-&quot;??_-;_-@_-"/>
    <numFmt numFmtId="170" formatCode="_-* #,##0.00\ _€_-;\-* #,##0.00\ _€_-;_-* &quot;-&quot;??\ _€_-;_-@_-"/>
  </numFmts>
  <fonts count="42" x14ac:knownFonts="1">
    <font>
      <sz val="11"/>
      <color theme="1"/>
      <name val="Franklin Gothic Book"/>
      <family val="2"/>
      <scheme val="minor"/>
    </font>
    <font>
      <sz val="11"/>
      <color theme="1"/>
      <name val="Franklin Gothic Book"/>
      <family val="2"/>
      <scheme val="minor"/>
    </font>
    <font>
      <b/>
      <sz val="16"/>
      <color rgb="FFCE321A"/>
      <name val="Franklin Gothic Book"/>
      <family val="2"/>
      <scheme val="minor"/>
    </font>
    <font>
      <sz val="10"/>
      <color theme="1" tint="0.249977111117893"/>
      <name val="Times New Roman"/>
      <family val="1"/>
    </font>
    <font>
      <sz val="10"/>
      <color theme="1" tint="0.249977111117893"/>
      <name val="Franklin Gothic Book"/>
      <family val="2"/>
      <scheme val="minor"/>
    </font>
    <font>
      <b/>
      <sz val="10"/>
      <color theme="6" tint="-0.499984740745262"/>
      <name val="Franklin Gothic Book"/>
      <family val="2"/>
      <scheme val="minor"/>
    </font>
    <font>
      <b/>
      <sz val="11"/>
      <color theme="7" tint="-0.249977111117893"/>
      <name val="Franklin Gothic Book"/>
      <family val="2"/>
      <scheme val="minor"/>
    </font>
    <font>
      <b/>
      <sz val="11"/>
      <color theme="0"/>
      <name val="Franklin Gothic Book"/>
      <family val="2"/>
      <scheme val="minor"/>
    </font>
    <font>
      <b/>
      <sz val="14"/>
      <color rgb="FF00B050"/>
      <name val="Franklin Gothic Book"/>
      <family val="2"/>
      <scheme val="minor"/>
    </font>
    <font>
      <sz val="11"/>
      <color theme="1" tint="0.249977111117893"/>
      <name val="Franklin Gothic Book"/>
      <family val="2"/>
      <scheme val="minor"/>
    </font>
    <font>
      <b/>
      <sz val="14"/>
      <color theme="5"/>
      <name val="Franklin Gothic Book"/>
      <family val="2"/>
      <scheme val="minor"/>
    </font>
    <font>
      <b/>
      <sz val="12"/>
      <name val="Franklin Gothic Book"/>
      <family val="2"/>
      <scheme val="minor"/>
    </font>
    <font>
      <sz val="20"/>
      <color theme="5"/>
      <name val="Franklin Gothic Medium"/>
      <family val="2"/>
      <scheme val="major"/>
    </font>
    <font>
      <b/>
      <sz val="11"/>
      <color theme="1" tint="0.249977111117893"/>
      <name val="Franklin Gothic Book"/>
      <family val="2"/>
      <scheme val="minor"/>
    </font>
    <font>
      <b/>
      <sz val="10"/>
      <color theme="1" tint="0.249977111117893"/>
      <name val="Times New Roman"/>
      <family val="1"/>
    </font>
    <font>
      <b/>
      <vertAlign val="subscript"/>
      <sz val="10"/>
      <color theme="1" tint="0.249977111117893"/>
      <name val="Times New Roman"/>
      <family val="1"/>
    </font>
    <font>
      <b/>
      <sz val="11"/>
      <color rgb="FFFFFFFF"/>
      <name val="Franklin Gothic Book"/>
      <family val="2"/>
      <scheme val="minor"/>
    </font>
    <font>
      <sz val="11"/>
      <color rgb="FF404040"/>
      <name val="Franklin Gothic Book"/>
      <family val="2"/>
      <scheme val="minor"/>
    </font>
    <font>
      <vertAlign val="subscript"/>
      <sz val="11"/>
      <color rgb="FF404040"/>
      <name val="Franklin Gothic Book"/>
      <family val="2"/>
      <charset val="186"/>
      <scheme val="minor"/>
    </font>
    <font>
      <sz val="10"/>
      <color rgb="FF404040"/>
      <name val="Franklin Gothic Book"/>
      <family val="2"/>
      <scheme val="minor"/>
    </font>
    <font>
      <vertAlign val="subscript"/>
      <sz val="11"/>
      <color rgb="FF404040"/>
      <name val="Franklin Gothic Book"/>
      <family val="2"/>
      <scheme val="minor"/>
    </font>
    <font>
      <sz val="9"/>
      <color rgb="FF404040"/>
      <name val="Times New Roman"/>
      <family val="1"/>
    </font>
    <font>
      <vertAlign val="subscript"/>
      <sz val="9"/>
      <color rgb="FF404040"/>
      <name val="Times New Roman"/>
      <family val="1"/>
    </font>
    <font>
      <sz val="11"/>
      <color theme="7"/>
      <name val="Franklin Gothic Book"/>
      <family val="2"/>
      <scheme val="minor"/>
    </font>
    <font>
      <sz val="10"/>
      <color theme="7"/>
      <name val="Times New Roman"/>
      <family val="1"/>
    </font>
    <font>
      <sz val="20"/>
      <color rgb="FF164F56"/>
      <name val="Franklin Gothic Medium"/>
      <family val="2"/>
      <scheme val="major"/>
    </font>
    <font>
      <b/>
      <sz val="14"/>
      <color rgb="FF164F56"/>
      <name val="Franklin Gothic Book"/>
      <family val="2"/>
      <scheme val="minor"/>
    </font>
    <font>
      <sz val="9"/>
      <color rgb="FF164F56"/>
      <name val="Franklin Gothic Book"/>
      <family val="2"/>
      <scheme val="minor"/>
    </font>
    <font>
      <sz val="11"/>
      <color rgb="FF404040"/>
      <name val="Franklin Gothic Book"/>
      <family val="2"/>
      <charset val="186"/>
      <scheme val="minor"/>
    </font>
    <font>
      <b/>
      <sz val="11"/>
      <color rgb="FF164F56"/>
      <name val="Franklin Gothic Book"/>
      <family val="2"/>
      <charset val="186"/>
      <scheme val="minor"/>
    </font>
    <font>
      <sz val="11"/>
      <color theme="1" tint="0.249977111117893"/>
      <name val="Franklin Gothic Book"/>
      <family val="2"/>
      <charset val="186"/>
      <scheme val="minor"/>
    </font>
    <font>
      <sz val="10"/>
      <color rgb="FFA93103"/>
      <name val="Times New Roman"/>
      <family val="1"/>
      <charset val="186"/>
    </font>
    <font>
      <sz val="9"/>
      <color theme="1" tint="0.249977111117893"/>
      <name val="Franklin Gothic Book"/>
      <family val="2"/>
      <scheme val="minor"/>
    </font>
    <font>
      <b/>
      <sz val="12"/>
      <color rgb="FF164F56"/>
      <name val="Franklin Gothic Book"/>
      <family val="2"/>
      <charset val="186"/>
      <scheme val="minor"/>
    </font>
    <font>
      <b/>
      <sz val="12"/>
      <color rgb="FF164F56"/>
      <name val="Franklin Gothic Book"/>
      <family val="2"/>
      <scheme val="minor"/>
    </font>
    <font>
      <sz val="11"/>
      <color rgb="FF164F56"/>
      <name val="Franklin Gothic Book"/>
      <family val="2"/>
      <scheme val="minor"/>
    </font>
    <font>
      <sz val="10"/>
      <color rgb="FF164F56"/>
      <name val="Times New Roman"/>
      <family val="1"/>
    </font>
    <font>
      <b/>
      <vertAlign val="subscript"/>
      <sz val="12"/>
      <color rgb="FF164F56"/>
      <name val="Franklin Gothic Book"/>
      <family val="2"/>
      <charset val="186"/>
      <scheme val="minor"/>
    </font>
    <font>
      <sz val="12"/>
      <color theme="1" tint="0.249977111117893"/>
      <name val="Franklin Gothic Book"/>
      <family val="2"/>
      <scheme val="minor"/>
    </font>
    <font>
      <b/>
      <sz val="11"/>
      <color theme="1" tint="0.249977111117893"/>
      <name val="Franklin Gothic Book"/>
      <family val="2"/>
      <charset val="186"/>
      <scheme val="minor"/>
    </font>
    <font>
      <b/>
      <vertAlign val="subscript"/>
      <sz val="11"/>
      <color theme="1" tint="0.249977111117893"/>
      <name val="Franklin Gothic Book"/>
      <family val="2"/>
      <charset val="186"/>
      <scheme val="minor"/>
    </font>
    <font>
      <u/>
      <sz val="11"/>
      <color theme="10"/>
      <name val="Franklin Gothic Book"/>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theme="5"/>
        <bgColor indexed="64"/>
      </patternFill>
    </fill>
    <fill>
      <patternFill patternType="solid">
        <fgColor rgb="FFD6FEDE"/>
        <bgColor theme="0"/>
      </patternFill>
    </fill>
    <fill>
      <patternFill patternType="solid">
        <fgColor rgb="FFFFFFFF"/>
        <bgColor rgb="FF000000"/>
      </patternFill>
    </fill>
    <fill>
      <patternFill patternType="solid">
        <fgColor rgb="FFF1B718"/>
        <bgColor theme="0"/>
      </patternFill>
    </fill>
    <fill>
      <patternFill patternType="solid">
        <fgColor rgb="FF164F56"/>
        <bgColor rgb="FF000000"/>
      </patternFill>
    </fill>
    <fill>
      <patternFill patternType="solid">
        <fgColor rgb="FFF0F4F7"/>
        <bgColor indexed="64"/>
      </patternFill>
    </fill>
    <fill>
      <patternFill patternType="solid">
        <fgColor rgb="FF164F56"/>
        <bgColor indexed="64"/>
      </patternFill>
    </fill>
    <fill>
      <patternFill patternType="solid">
        <fgColor rgb="FFF0F4F7"/>
        <bgColor theme="0"/>
      </patternFill>
    </fill>
    <fill>
      <patternFill patternType="solid">
        <fgColor rgb="FFF0F4F7"/>
        <bgColor rgb="FF000000"/>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top/>
      <bottom style="medium">
        <color theme="4" tint="0.39997558519241921"/>
      </bottom>
      <diagonal/>
    </border>
    <border>
      <left style="thin">
        <color theme="5"/>
      </left>
      <right style="thin">
        <color theme="5"/>
      </right>
      <top style="thin">
        <color theme="5"/>
      </top>
      <bottom style="thin">
        <color theme="5"/>
      </bottom>
      <diagonal/>
    </border>
    <border>
      <left style="thin">
        <color rgb="FF164F56"/>
      </left>
      <right style="thin">
        <color rgb="FF164F56"/>
      </right>
      <top style="thin">
        <color rgb="FF164F56"/>
      </top>
      <bottom style="thin">
        <color rgb="FF164F56"/>
      </bottom>
      <diagonal/>
    </border>
  </borders>
  <cellStyleXfs count="17">
    <xf numFmtId="0" fontId="0" fillId="0" borderId="0"/>
    <xf numFmtId="43" fontId="1" fillId="0" borderId="0" applyFont="0" applyFill="0" applyBorder="0" applyAlignment="0" applyProtection="0"/>
    <xf numFmtId="49" fontId="2" fillId="0" borderId="0">
      <alignment horizontal="left" vertical="top"/>
    </xf>
    <xf numFmtId="0" fontId="4" fillId="2" borderId="1" applyNumberFormat="0">
      <protection locked="0"/>
    </xf>
    <xf numFmtId="0" fontId="3" fillId="4" borderId="0">
      <alignment horizontal="justify" vertical="center" wrapText="1"/>
    </xf>
    <xf numFmtId="164" fontId="5" fillId="3" borderId="0"/>
    <xf numFmtId="164" fontId="4" fillId="4" borderId="0"/>
    <xf numFmtId="49" fontId="6" fillId="0" borderId="0"/>
    <xf numFmtId="43" fontId="1" fillId="0" borderId="0" applyFont="0" applyFill="0" applyBorder="0" applyAlignment="0" applyProtection="0"/>
    <xf numFmtId="0" fontId="12" fillId="0" borderId="0" applyNumberFormat="0" applyFill="0" applyBorder="0" applyAlignment="0" applyProtection="0"/>
    <xf numFmtId="0" fontId="10" fillId="0" borderId="2" applyNumberFormat="0" applyFill="0" applyBorder="0" applyAlignment="0" applyProtection="0"/>
    <xf numFmtId="0" fontId="7" fillId="5" borderId="4" applyNumberFormat="0" applyAlignment="0" applyProtection="0"/>
    <xf numFmtId="0" fontId="11" fillId="0" borderId="3" applyNumberFormat="0" applyFill="0" applyBorder="0" applyAlignment="0" applyProtection="0"/>
    <xf numFmtId="0" fontId="1" fillId="6" borderId="4" applyNumberFormat="0" applyAlignment="0" applyProtection="0"/>
    <xf numFmtId="0" fontId="9" fillId="4" borderId="0" applyNumberFormat="0" applyFill="0" applyBorder="0" applyAlignment="0" applyProtection="0">
      <alignment horizontal="justify" vertical="center" wrapText="1"/>
    </xf>
    <xf numFmtId="9" fontId="1" fillId="0" borderId="0" applyFont="0" applyFill="0" applyBorder="0" applyAlignment="0" applyProtection="0"/>
    <xf numFmtId="0" fontId="41" fillId="0" borderId="0" applyNumberFormat="0" applyFill="0" applyBorder="0" applyAlignment="0" applyProtection="0"/>
  </cellStyleXfs>
  <cellXfs count="84">
    <xf numFmtId="0" fontId="0" fillId="0" borderId="0" xfId="0"/>
    <xf numFmtId="0" fontId="0" fillId="0" borderId="0" xfId="0" applyProtection="1">
      <protection hidden="1"/>
    </xf>
    <xf numFmtId="0" fontId="0" fillId="4" borderId="0" xfId="0" applyFill="1" applyProtection="1">
      <protection hidden="1"/>
    </xf>
    <xf numFmtId="0" fontId="23" fillId="0" borderId="0" xfId="0" applyFont="1" applyAlignment="1" applyProtection="1">
      <alignment vertical="top"/>
      <protection hidden="1"/>
    </xf>
    <xf numFmtId="0" fontId="4" fillId="4" borderId="0" xfId="0" applyFont="1" applyFill="1" applyAlignment="1" applyProtection="1">
      <alignment horizontal="left" vertical="top" wrapText="1"/>
      <protection hidden="1"/>
    </xf>
    <xf numFmtId="49" fontId="8" fillId="4" borderId="0" xfId="2" applyFont="1" applyFill="1" applyProtection="1">
      <alignment horizontal="left" vertical="top"/>
      <protection hidden="1"/>
    </xf>
    <xf numFmtId="0" fontId="9" fillId="4" borderId="0" xfId="14" applyFill="1" applyAlignment="1" applyProtection="1">
      <alignment horizontal="justify" vertical="center" wrapText="1"/>
      <protection hidden="1"/>
    </xf>
    <xf numFmtId="0" fontId="3" fillId="4" borderId="0" xfId="4" applyAlignment="1" applyProtection="1">
      <alignment vertical="center" wrapText="1"/>
      <protection hidden="1"/>
    </xf>
    <xf numFmtId="0" fontId="32" fillId="4" borderId="0" xfId="0" applyFont="1" applyFill="1" applyProtection="1">
      <protection hidden="1"/>
    </xf>
    <xf numFmtId="0" fontId="3" fillId="4" borderId="0" xfId="4" applyProtection="1">
      <alignment horizontal="justify" vertical="center" wrapText="1"/>
      <protection hidden="1"/>
    </xf>
    <xf numFmtId="0" fontId="9" fillId="0" borderId="0" xfId="14" applyFill="1" applyAlignment="1" applyProtection="1">
      <protection hidden="1"/>
    </xf>
    <xf numFmtId="0" fontId="3" fillId="4" borderId="0" xfId="4" quotePrefix="1" applyProtection="1">
      <alignment horizontal="justify" vertical="center" wrapText="1"/>
      <protection hidden="1"/>
    </xf>
    <xf numFmtId="0" fontId="9" fillId="4" borderId="0" xfId="14" applyFill="1" applyAlignment="1" applyProtection="1">
      <protection hidden="1"/>
    </xf>
    <xf numFmtId="0" fontId="16" fillId="9" borderId="5" xfId="0" applyFont="1" applyFill="1" applyBorder="1" applyAlignment="1" applyProtection="1">
      <alignment horizontal="center" vertical="center"/>
      <protection hidden="1"/>
    </xf>
    <xf numFmtId="0" fontId="16" fillId="9" borderId="5" xfId="0" applyFont="1" applyFill="1" applyBorder="1" applyProtection="1">
      <protection hidden="1"/>
    </xf>
    <xf numFmtId="0" fontId="23" fillId="4" borderId="0" xfId="14" applyFont="1" applyFill="1" applyAlignment="1" applyProtection="1">
      <protection hidden="1"/>
    </xf>
    <xf numFmtId="0" fontId="19" fillId="7" borderId="0" xfId="0" applyFont="1" applyFill="1" applyProtection="1">
      <protection hidden="1"/>
    </xf>
    <xf numFmtId="9" fontId="4" fillId="4" borderId="0" xfId="8" applyNumberFormat="1" applyFont="1" applyFill="1" applyBorder="1" applyProtection="1">
      <protection hidden="1"/>
    </xf>
    <xf numFmtId="0" fontId="17" fillId="7" borderId="0" xfId="0" applyFont="1" applyFill="1" applyAlignment="1" applyProtection="1">
      <alignment horizontal="justify" vertical="center" wrapText="1"/>
      <protection hidden="1"/>
    </xf>
    <xf numFmtId="43" fontId="9" fillId="4" borderId="0" xfId="8" applyFont="1" applyFill="1" applyBorder="1" applyProtection="1">
      <protection hidden="1"/>
    </xf>
    <xf numFmtId="0" fontId="31" fillId="4" borderId="0" xfId="4" quotePrefix="1" applyFont="1" applyProtection="1">
      <alignment horizontal="justify" vertical="center" wrapText="1"/>
      <protection hidden="1"/>
    </xf>
    <xf numFmtId="0" fontId="7" fillId="11" borderId="5" xfId="11" applyFill="1" applyBorder="1" applyAlignment="1" applyProtection="1">
      <alignment horizontal="center" vertical="center"/>
      <protection hidden="1"/>
    </xf>
    <xf numFmtId="0" fontId="7" fillId="11" borderId="5" xfId="11" applyFill="1" applyBorder="1" applyAlignment="1" applyProtection="1">
      <protection hidden="1"/>
    </xf>
    <xf numFmtId="0" fontId="9" fillId="4" borderId="0" xfId="0" applyFont="1" applyFill="1" applyProtection="1">
      <protection hidden="1"/>
    </xf>
    <xf numFmtId="0" fontId="3" fillId="10" borderId="5" xfId="4" quotePrefix="1" applyFill="1" applyBorder="1" applyAlignment="1" applyProtection="1">
      <alignment horizontal="center" vertical="center" wrapText="1"/>
      <protection hidden="1"/>
    </xf>
    <xf numFmtId="0" fontId="35" fillId="4" borderId="0" xfId="0" applyFont="1" applyFill="1" applyProtection="1">
      <protection hidden="1"/>
    </xf>
    <xf numFmtId="0" fontId="36" fillId="4" borderId="0" xfId="4" quotePrefix="1" applyFont="1" applyProtection="1">
      <alignment horizontal="justify" vertical="center" wrapText="1"/>
      <protection hidden="1"/>
    </xf>
    <xf numFmtId="0" fontId="36" fillId="4" borderId="0" xfId="4" applyFont="1" applyProtection="1">
      <alignment horizontal="justify" vertical="center" wrapText="1"/>
      <protection hidden="1"/>
    </xf>
    <xf numFmtId="0" fontId="24" fillId="4" borderId="0" xfId="4" applyFont="1" applyProtection="1">
      <alignment horizontal="justify" vertical="center" wrapText="1"/>
      <protection hidden="1"/>
    </xf>
    <xf numFmtId="0" fontId="3" fillId="0" borderId="0" xfId="4" applyFill="1" applyProtection="1">
      <alignment horizontal="justify" vertical="center" wrapText="1"/>
      <protection hidden="1"/>
    </xf>
    <xf numFmtId="170" fontId="0" fillId="4" borderId="0" xfId="0" applyNumberFormat="1" applyFill="1" applyProtection="1">
      <protection hidden="1"/>
    </xf>
    <xf numFmtId="166" fontId="13" fillId="10" borderId="5" xfId="8" applyNumberFormat="1" applyFont="1" applyFill="1" applyBorder="1" applyProtection="1">
      <protection hidden="1"/>
    </xf>
    <xf numFmtId="0" fontId="14" fillId="10" borderId="5" xfId="4" applyFont="1" applyFill="1" applyBorder="1" applyAlignment="1" applyProtection="1">
      <alignment horizontal="center" vertical="center" wrapText="1"/>
      <protection hidden="1"/>
    </xf>
    <xf numFmtId="167" fontId="13" fillId="10" borderId="5" xfId="8" applyNumberFormat="1" applyFont="1" applyFill="1" applyBorder="1" applyProtection="1">
      <protection hidden="1"/>
    </xf>
    <xf numFmtId="0" fontId="25" fillId="0" borderId="0" xfId="9" applyFont="1" applyFill="1" applyProtection="1">
      <protection hidden="1"/>
    </xf>
    <xf numFmtId="0" fontId="27" fillId="0" borderId="0" xfId="0" applyFont="1" applyProtection="1">
      <protection hidden="1"/>
    </xf>
    <xf numFmtId="0" fontId="16" fillId="9" borderId="5" xfId="0" applyFont="1" applyFill="1" applyBorder="1" applyAlignment="1" applyProtection="1">
      <alignment horizontal="center" vertical="center" wrapText="1"/>
      <protection hidden="1"/>
    </xf>
    <xf numFmtId="4" fontId="7" fillId="11" borderId="5" xfId="11" applyNumberFormat="1" applyFill="1" applyBorder="1" applyAlignment="1" applyProtection="1">
      <alignment horizontal="center" vertical="center" wrapText="1"/>
      <protection hidden="1"/>
    </xf>
    <xf numFmtId="4" fontId="0" fillId="0" borderId="0" xfId="0" applyNumberFormat="1" applyProtection="1">
      <protection hidden="1"/>
    </xf>
    <xf numFmtId="0" fontId="0" fillId="10" borderId="5" xfId="0" applyFill="1" applyBorder="1" applyProtection="1">
      <protection hidden="1"/>
    </xf>
    <xf numFmtId="0" fontId="25" fillId="0" borderId="0" xfId="9" applyFont="1" applyProtection="1">
      <protection hidden="1"/>
    </xf>
    <xf numFmtId="0" fontId="16" fillId="9" borderId="5" xfId="0" applyFont="1" applyFill="1" applyBorder="1" applyAlignment="1" applyProtection="1">
      <alignment horizontal="left" vertical="top"/>
      <protection hidden="1"/>
    </xf>
    <xf numFmtId="0" fontId="7" fillId="11" borderId="5" xfId="11" applyFill="1" applyBorder="1" applyAlignment="1" applyProtection="1">
      <alignment horizontal="left" vertical="top"/>
      <protection hidden="1"/>
    </xf>
    <xf numFmtId="0" fontId="7" fillId="9" borderId="5" xfId="0" applyFont="1" applyFill="1" applyBorder="1" applyAlignment="1" applyProtection="1">
      <alignment horizontal="left" vertical="top" wrapText="1"/>
      <protection hidden="1"/>
    </xf>
    <xf numFmtId="0" fontId="7" fillId="11" borderId="5" xfId="11" applyFill="1" applyBorder="1" applyAlignment="1" applyProtection="1">
      <alignment horizontal="left" vertical="top" wrapText="1"/>
      <protection hidden="1"/>
    </xf>
    <xf numFmtId="0" fontId="7" fillId="11" borderId="5" xfId="11" applyFill="1" applyBorder="1" applyProtection="1">
      <protection hidden="1"/>
    </xf>
    <xf numFmtId="0" fontId="7" fillId="11" borderId="5" xfId="11" applyFill="1" applyBorder="1" applyAlignment="1" applyProtection="1">
      <alignment wrapText="1"/>
      <protection hidden="1"/>
    </xf>
    <xf numFmtId="10" fontId="0" fillId="10" borderId="5" xfId="15" applyNumberFormat="1" applyFont="1" applyFill="1" applyBorder="1" applyProtection="1">
      <protection hidden="1"/>
    </xf>
    <xf numFmtId="9" fontId="0" fillId="0" borderId="0" xfId="0" applyNumberFormat="1" applyProtection="1">
      <protection hidden="1"/>
    </xf>
    <xf numFmtId="0" fontId="7" fillId="11" borderId="5" xfId="11" applyFill="1" applyBorder="1" applyAlignment="1" applyProtection="1">
      <alignment vertical="top"/>
      <protection hidden="1"/>
    </xf>
    <xf numFmtId="0" fontId="7" fillId="11" borderId="5" xfId="11" applyFill="1" applyBorder="1" applyAlignment="1" applyProtection="1">
      <alignment vertical="top" wrapText="1"/>
      <protection hidden="1"/>
    </xf>
    <xf numFmtId="168" fontId="0" fillId="0" borderId="0" xfId="15" applyNumberFormat="1" applyFont="1" applyProtection="1">
      <protection hidden="1"/>
    </xf>
    <xf numFmtId="0" fontId="0" fillId="10" borderId="5" xfId="0" applyFill="1" applyBorder="1" applyAlignment="1" applyProtection="1">
      <alignment wrapText="1"/>
      <protection hidden="1"/>
    </xf>
    <xf numFmtId="4" fontId="7" fillId="11" borderId="5" xfId="11" applyNumberFormat="1" applyFill="1" applyBorder="1" applyAlignment="1" applyProtection="1">
      <alignment wrapText="1"/>
      <protection hidden="1"/>
    </xf>
    <xf numFmtId="0" fontId="7" fillId="11" borderId="5" xfId="11" applyFill="1" applyBorder="1" applyAlignment="1" applyProtection="1">
      <alignment horizontal="center" vertical="center" wrapText="1"/>
      <protection hidden="1"/>
    </xf>
    <xf numFmtId="0" fontId="39" fillId="13" borderId="5" xfId="0" applyFont="1" applyFill="1" applyBorder="1" applyAlignment="1" applyProtection="1">
      <alignment horizontal="justify" vertical="center" wrapText="1"/>
      <protection hidden="1"/>
    </xf>
    <xf numFmtId="0" fontId="9" fillId="10" borderId="5" xfId="0" applyFont="1" applyFill="1" applyBorder="1" applyAlignment="1" applyProtection="1">
      <alignment horizontal="left" vertical="center" wrapText="1"/>
      <protection hidden="1"/>
    </xf>
    <xf numFmtId="169" fontId="39" fillId="10" borderId="5" xfId="8" applyNumberFormat="1" applyFont="1" applyFill="1" applyBorder="1" applyProtection="1">
      <protection hidden="1"/>
    </xf>
    <xf numFmtId="43" fontId="39" fillId="10" borderId="5" xfId="8" applyFont="1" applyFill="1" applyBorder="1" applyProtection="1">
      <protection hidden="1"/>
    </xf>
    <xf numFmtId="168" fontId="39" fillId="10" borderId="5" xfId="15" applyNumberFormat="1" applyFont="1" applyFill="1" applyBorder="1" applyProtection="1">
      <protection hidden="1"/>
    </xf>
    <xf numFmtId="0" fontId="1" fillId="8" borderId="5" xfId="13" applyFill="1" applyBorder="1" applyAlignment="1" applyProtection="1">
      <alignment horizontal="left" vertical="center"/>
      <protection locked="0" hidden="1"/>
    </xf>
    <xf numFmtId="0" fontId="1" fillId="8" borderId="5" xfId="13" applyFill="1" applyBorder="1" applyAlignment="1" applyProtection="1">
      <alignment horizontal="left" vertical="center" wrapText="1"/>
      <protection locked="0" hidden="1"/>
    </xf>
    <xf numFmtId="43" fontId="1" fillId="8" borderId="5" xfId="13" applyNumberFormat="1" applyFill="1" applyBorder="1" applyProtection="1">
      <protection locked="0" hidden="1"/>
    </xf>
    <xf numFmtId="9" fontId="1" fillId="8" borderId="5" xfId="13" applyNumberFormat="1" applyFill="1" applyBorder="1" applyProtection="1">
      <protection locked="0" hidden="1"/>
    </xf>
    <xf numFmtId="10" fontId="1" fillId="8" borderId="5" xfId="13" applyNumberFormat="1" applyFill="1" applyBorder="1" applyProtection="1">
      <protection locked="0" hidden="1"/>
    </xf>
    <xf numFmtId="4" fontId="1" fillId="8" borderId="5" xfId="13" applyNumberFormat="1" applyFill="1" applyBorder="1" applyProtection="1">
      <protection locked="0" hidden="1"/>
    </xf>
    <xf numFmtId="165" fontId="1" fillId="8" borderId="5" xfId="13" applyNumberFormat="1" applyFill="1" applyBorder="1" applyProtection="1">
      <protection locked="0" hidden="1"/>
    </xf>
    <xf numFmtId="0" fontId="21" fillId="7" borderId="0" xfId="0" applyFont="1" applyFill="1" applyAlignment="1" applyProtection="1">
      <alignment horizontal="left" vertical="center" wrapText="1" indent="4"/>
      <protection hidden="1"/>
    </xf>
    <xf numFmtId="0" fontId="41" fillId="4" borderId="0" xfId="16" applyFill="1" applyAlignment="1" applyProtection="1">
      <protection hidden="1"/>
    </xf>
    <xf numFmtId="0" fontId="4" fillId="10" borderId="5" xfId="0" applyFont="1" applyFill="1" applyBorder="1" applyAlignment="1" applyProtection="1">
      <alignment horizontal="left"/>
      <protection hidden="1"/>
    </xf>
    <xf numFmtId="0" fontId="9" fillId="12" borderId="5" xfId="13" applyFont="1" applyFill="1" applyBorder="1" applyAlignment="1" applyProtection="1">
      <alignment horizontal="left" vertical="center" wrapText="1"/>
      <protection hidden="1"/>
    </xf>
    <xf numFmtId="0" fontId="38" fillId="10" borderId="5" xfId="0" applyFont="1" applyFill="1" applyBorder="1" applyAlignment="1" applyProtection="1">
      <alignment horizontal="left" vertical="center" wrapText="1"/>
      <protection hidden="1"/>
    </xf>
    <xf numFmtId="0" fontId="7" fillId="11" borderId="5" xfId="11" applyFill="1" applyBorder="1" applyAlignment="1" applyProtection="1">
      <alignment horizontal="left" vertical="center" wrapText="1"/>
      <protection hidden="1"/>
    </xf>
    <xf numFmtId="0" fontId="4" fillId="10" borderId="5" xfId="0" applyFont="1" applyFill="1" applyBorder="1" applyAlignment="1" applyProtection="1">
      <alignment horizontal="left" vertical="center"/>
      <protection hidden="1"/>
    </xf>
    <xf numFmtId="49" fontId="33" fillId="4" borderId="0" xfId="12" applyNumberFormat="1" applyFont="1" applyFill="1" applyBorder="1" applyAlignment="1" applyProtection="1">
      <alignment horizontal="left" vertical="top"/>
      <protection hidden="1"/>
    </xf>
    <xf numFmtId="49" fontId="34" fillId="4" borderId="0" xfId="12" applyNumberFormat="1" applyFont="1" applyFill="1" applyBorder="1" applyAlignment="1" applyProtection="1">
      <alignment horizontal="left" vertical="top"/>
      <protection hidden="1"/>
    </xf>
    <xf numFmtId="49" fontId="26" fillId="4" borderId="0" xfId="2" applyFont="1" applyFill="1" applyProtection="1">
      <alignment horizontal="left" vertical="top"/>
      <protection hidden="1"/>
    </xf>
    <xf numFmtId="0" fontId="26" fillId="7" borderId="0" xfId="0" applyFont="1" applyFill="1" applyAlignment="1" applyProtection="1">
      <alignment horizontal="left" vertical="top"/>
      <protection hidden="1"/>
    </xf>
    <xf numFmtId="0" fontId="30" fillId="4" borderId="0" xfId="0" applyFont="1" applyFill="1" applyAlignment="1" applyProtection="1">
      <alignment horizontal="left" vertical="top" wrapText="1"/>
      <protection hidden="1"/>
    </xf>
    <xf numFmtId="0" fontId="9" fillId="4" borderId="0" xfId="0" applyFont="1" applyFill="1" applyAlignment="1" applyProtection="1">
      <alignment horizontal="left" vertical="top" wrapText="1"/>
      <protection hidden="1"/>
    </xf>
    <xf numFmtId="0" fontId="16" fillId="9" borderId="5" xfId="0" applyFont="1" applyFill="1" applyBorder="1" applyAlignment="1" applyProtection="1">
      <alignment horizontal="center" vertical="center"/>
      <protection hidden="1"/>
    </xf>
    <xf numFmtId="0" fontId="4" fillId="10" borderId="5" xfId="0" applyFont="1" applyFill="1" applyBorder="1" applyAlignment="1" applyProtection="1">
      <alignment horizontal="left" vertical="top"/>
      <protection hidden="1"/>
    </xf>
    <xf numFmtId="0" fontId="0" fillId="4" borderId="0" xfId="0" applyFill="1" applyAlignment="1" applyProtection="1">
      <alignment horizontal="center"/>
      <protection hidden="1"/>
    </xf>
    <xf numFmtId="49" fontId="25" fillId="4" borderId="0" xfId="9" applyNumberFormat="1" applyFont="1" applyFill="1" applyAlignment="1" applyProtection="1">
      <alignment horizontal="left" vertical="center"/>
      <protection hidden="1"/>
    </xf>
  </cellXfs>
  <cellStyles count="17">
    <cellStyle name="Comma" xfId="8" builtinId="3"/>
    <cellStyle name="Eingabefeld" xfId="3" xr:uid="{00000000-0005-0000-0000-000001000000}"/>
    <cellStyle name="Ergebnisse" xfId="5" xr:uid="{00000000-0005-0000-0000-000002000000}"/>
    <cellStyle name="Formel übernehmen" xfId="7" xr:uid="{00000000-0005-0000-0000-000003000000}"/>
    <cellStyle name="Formelzeichen" xfId="4" xr:uid="{00000000-0005-0000-0000-000004000000}"/>
    <cellStyle name="Heading 1" xfId="10" builtinId="16" customBuiltin="1"/>
    <cellStyle name="Heading 2" xfId="11" builtinId="17" customBuiltin="1"/>
    <cellStyle name="Heading 3" xfId="12" builtinId="18" customBuiltin="1"/>
    <cellStyle name="Hyperlink" xfId="16" builtinId="8"/>
    <cellStyle name="Input" xfId="13" builtinId="20" customBuiltin="1"/>
    <cellStyle name="Komma 2" xfId="1" xr:uid="{00000000-0005-0000-0000-000006000000}"/>
    <cellStyle name="Methoden_Überschrift" xfId="2" xr:uid="{00000000-0005-0000-0000-000007000000}"/>
    <cellStyle name="Normal" xfId="0" builtinId="0"/>
    <cellStyle name="Parameter_abbreviation" xfId="14" xr:uid="{00000000-0005-0000-0000-000008000000}"/>
    <cellStyle name="Percent" xfId="15" builtinId="5"/>
    <cellStyle name="Title" xfId="9" builtinId="15" customBuiltin="1"/>
    <cellStyle name="Werte" xfId="6" xr:uid="{00000000-0005-0000-0000-00000E000000}"/>
  </cellStyles>
  <dxfs count="1">
    <dxf>
      <font>
        <color rgb="FFFF0000"/>
      </font>
    </dxf>
  </dxfs>
  <tableStyles count="0" defaultTableStyle="TableStyleMedium2" defaultPivotStyle="PivotStyleLight16"/>
  <colors>
    <mruColors>
      <color rgb="FFF0F4F7"/>
      <color rgb="FF164F56"/>
      <color rgb="FFF1B718"/>
      <color rgb="FFD6FEDE"/>
      <color rgb="FFC2FE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streamsaveplus.eu/" TargetMode="External"/><Relationship Id="rId2" Type="http://schemas.openxmlformats.org/officeDocument/2006/relationships/image" Target="../media/image1.png"/><Relationship Id="rId1" Type="http://schemas.openxmlformats.org/officeDocument/2006/relationships/hyperlink" Target="https://www.ena.lt/ssplus/"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446433</xdr:colOff>
      <xdr:row>24</xdr:row>
      <xdr:rowOff>130865</xdr:rowOff>
    </xdr:from>
    <xdr:ext cx="5042287" cy="307392"/>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CB62CB0D-2B65-226F-1205-4B378335F8C7}"/>
                </a:ext>
              </a:extLst>
            </xdr:cNvPr>
            <xdr:cNvSpPr txBox="1"/>
          </xdr:nvSpPr>
          <xdr:spPr>
            <a:xfrm>
              <a:off x="4618383" y="7893740"/>
              <a:ext cx="5042287" cy="307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lt-LT" sz="1400" b="1" i="1">
                      <a:latin typeface="Cambria Math" panose="02040503050406030204" pitchFamily="18" charset="0"/>
                    </a:rPr>
                    <m:t>𝑻𝑭𝑬𝑺</m:t>
                  </m:r>
                  <m:r>
                    <a:rPr lang="en-US" sz="1400" b="0" i="1">
                      <a:latin typeface="Cambria Math" panose="02040503050406030204" pitchFamily="18" charset="0"/>
                    </a:rPr>
                    <m:t>=</m:t>
                  </m:r>
                  <m:r>
                    <a:rPr lang="lt-LT" sz="1400" b="0" i="1">
                      <a:latin typeface="Cambria Math" panose="02040503050406030204" pitchFamily="18" charset="0"/>
                    </a:rPr>
                    <m:t> </m:t>
                  </m:r>
                  <m:f>
                    <m:fPr>
                      <m:ctrlPr>
                        <a:rPr lang="lt-LT" sz="1400" b="0" i="1">
                          <a:latin typeface="Cambria Math" panose="02040503050406030204" pitchFamily="18" charset="0"/>
                        </a:rPr>
                      </m:ctrlPr>
                    </m:fPr>
                    <m:num>
                      <m:r>
                        <a:rPr lang="lt-LT" sz="1400" b="0" i="1">
                          <a:latin typeface="Cambria Math" panose="02040503050406030204" pitchFamily="18" charset="0"/>
                        </a:rPr>
                        <m:t>𝐸𝐶</m:t>
                      </m:r>
                      <m:r>
                        <a:rPr lang="lt-LT" sz="1400" b="0" i="1" baseline="-25000">
                          <a:latin typeface="Cambria Math" panose="02040503050406030204" pitchFamily="18" charset="0"/>
                        </a:rPr>
                        <m:t>𝑏𝑒𝑓𝑜𝑟𝑒</m:t>
                      </m:r>
                    </m:num>
                    <m:den>
                      <m:r>
                        <a:rPr lang="lt-LT" sz="1400" b="0" i="1">
                          <a:latin typeface="Cambria Math" panose="02040503050406030204" pitchFamily="18" charset="0"/>
                        </a:rPr>
                        <m:t>𝑃𝑈𝐸</m:t>
                      </m:r>
                    </m:den>
                  </m:f>
                  <m:r>
                    <a:rPr lang="lt-LT" sz="1400" b="0" i="1">
                      <a:latin typeface="Cambria Math" panose="02040503050406030204" pitchFamily="18" charset="0"/>
                    </a:rPr>
                    <m:t>∗</m:t>
                  </m:r>
                  <m:sSub>
                    <m:sSubPr>
                      <m:ctrlPr>
                        <a:rPr lang="lt-LT" sz="1400" b="0" i="1">
                          <a:latin typeface="Cambria Math" panose="02040503050406030204" pitchFamily="18" charset="0"/>
                        </a:rPr>
                      </m:ctrlPr>
                    </m:sSubPr>
                    <m:e>
                      <m:r>
                        <a:rPr lang="lt-LT" sz="1400" b="0" i="1">
                          <a:latin typeface="Cambria Math" panose="02040503050406030204" pitchFamily="18" charset="0"/>
                        </a:rPr>
                        <m:t>𝐼𝐶𝑇</m:t>
                      </m:r>
                    </m:e>
                    <m:sub>
                      <m:r>
                        <a:rPr lang="lt-LT" sz="1400" b="0" i="1">
                          <a:latin typeface="Cambria Math" panose="02040503050406030204" pitchFamily="18" charset="0"/>
                        </a:rPr>
                        <m:t>𝑙𝑜𝑎𝑑</m:t>
                      </m:r>
                    </m:sub>
                  </m:sSub>
                  <m:r>
                    <a:rPr lang="lt-LT" sz="1400" b="0" i="1">
                      <a:latin typeface="Cambria Math" panose="02040503050406030204" pitchFamily="18" charset="0"/>
                    </a:rPr>
                    <m:t>∗</m:t>
                  </m:r>
                  <m:r>
                    <a:rPr lang="lt-LT" sz="1400" b="0" i="1">
                      <a:latin typeface="Cambria Math" panose="02040503050406030204" pitchFamily="18" charset="0"/>
                    </a:rPr>
                    <m:t>𝐸𝑆</m:t>
                  </m:r>
                </m:oMath>
              </a14:m>
              <a:r>
                <a:rPr lang="lt-LT" sz="1400" b="0" i="1" baseline="-25000">
                  <a:solidFill>
                    <a:schemeClr val="tx1"/>
                  </a:solidFill>
                  <a:latin typeface="Cambria Math" panose="02040503050406030204" pitchFamily="18" charset="0"/>
                  <a:ea typeface="+mn-ea"/>
                  <a:cs typeface="+mn-cs"/>
                </a:rPr>
                <a:t>m</a:t>
              </a:r>
            </a:p>
          </xdr:txBody>
        </xdr:sp>
      </mc:Choice>
      <mc:Fallback xmlns="">
        <xdr:sp macro="" textlink="">
          <xdr:nvSpPr>
            <xdr:cNvPr id="3" name="TextBox 2">
              <a:extLst>
                <a:ext uri="{FF2B5EF4-FFF2-40B4-BE49-F238E27FC236}">
                  <a16:creationId xmlns:a16="http://schemas.microsoft.com/office/drawing/2014/main" id="{CB62CB0D-2B65-226F-1205-4B378335F8C7}"/>
                </a:ext>
              </a:extLst>
            </xdr:cNvPr>
            <xdr:cNvSpPr txBox="1"/>
          </xdr:nvSpPr>
          <xdr:spPr>
            <a:xfrm>
              <a:off x="4618383" y="7893740"/>
              <a:ext cx="5042287" cy="307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lt-LT" sz="1400" b="1" i="0">
                  <a:latin typeface="Cambria Math" panose="02040503050406030204" pitchFamily="18" charset="0"/>
                </a:rPr>
                <a:t>𝑻𝑭𝑬𝑺</a:t>
              </a:r>
              <a:r>
                <a:rPr lang="en-US" sz="1400" b="0" i="0">
                  <a:latin typeface="Cambria Math" panose="02040503050406030204" pitchFamily="18" charset="0"/>
                </a:rPr>
                <a:t>=</a:t>
              </a:r>
              <a:r>
                <a:rPr lang="lt-LT" sz="1400" b="0" i="0">
                  <a:latin typeface="Cambria Math" panose="02040503050406030204" pitchFamily="18" charset="0"/>
                </a:rPr>
                <a:t>  𝐸𝐶</a:t>
              </a:r>
              <a:r>
                <a:rPr lang="lt-LT" sz="1400" b="0" i="0" baseline="-25000">
                  <a:latin typeface="Cambria Math" panose="02040503050406030204" pitchFamily="18" charset="0"/>
                </a:rPr>
                <a:t>𝑏𝑒𝑓𝑜𝑟𝑒/</a:t>
              </a:r>
              <a:r>
                <a:rPr lang="lt-LT" sz="1400" b="0" i="0">
                  <a:latin typeface="Cambria Math" panose="02040503050406030204" pitchFamily="18" charset="0"/>
                </a:rPr>
                <a:t>𝑃𝑈𝐸∗〖𝐼𝐶𝑇〗_𝑙𝑜𝑎𝑑∗𝐸𝑆</a:t>
              </a:r>
              <a:r>
                <a:rPr lang="lt-LT" sz="1400" b="0" i="1" baseline="-25000">
                  <a:solidFill>
                    <a:schemeClr val="tx1"/>
                  </a:solidFill>
                  <a:latin typeface="Cambria Math" panose="02040503050406030204" pitchFamily="18" charset="0"/>
                  <a:ea typeface="+mn-ea"/>
                  <a:cs typeface="+mn-cs"/>
                </a:rPr>
                <a:t>m</a:t>
              </a:r>
            </a:p>
          </xdr:txBody>
        </xdr:sp>
      </mc:Fallback>
    </mc:AlternateContent>
    <xdr:clientData/>
  </xdr:oneCellAnchor>
  <xdr:oneCellAnchor>
    <xdr:from>
      <xdr:col>4</xdr:col>
      <xdr:colOff>436908</xdr:colOff>
      <xdr:row>27</xdr:row>
      <xdr:rowOff>0</xdr:rowOff>
    </xdr:from>
    <xdr:ext cx="4658967" cy="362282"/>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62B9C767-7B18-D572-887C-5FAEAF6F816A}"/>
                </a:ext>
              </a:extLst>
            </xdr:cNvPr>
            <xdr:cNvSpPr txBox="1"/>
          </xdr:nvSpPr>
          <xdr:spPr>
            <a:xfrm>
              <a:off x="4608858" y="8372475"/>
              <a:ext cx="4658967" cy="362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lt-LT" sz="1400" b="1" i="1">
                        <a:latin typeface="Cambria Math" panose="02040503050406030204" pitchFamily="18" charset="0"/>
                      </a:rPr>
                      <m:t>𝑻𝑷𝑬𝑺</m:t>
                    </m:r>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lt-LT" sz="1400" b="0" i="1">
                            <a:latin typeface="Cambria Math" panose="02040503050406030204" pitchFamily="18" charset="0"/>
                          </a:rPr>
                          <m:t>𝐹𝐸𝐶</m:t>
                        </m:r>
                      </m:e>
                      <m:sub>
                        <m:r>
                          <a:rPr lang="lt-LT" sz="1400" b="0" i="1">
                            <a:latin typeface="Cambria Math" panose="02040503050406030204" pitchFamily="18" charset="0"/>
                          </a:rPr>
                          <m:t>𝑏𝑎𝑠𝑒𝑙𝑖𝑛𝑒</m:t>
                        </m:r>
                      </m:sub>
                    </m:sSub>
                    <m:r>
                      <a:rPr lang="en-US" sz="1400" b="0" i="1">
                        <a:latin typeface="Cambria Math" panose="02040503050406030204" pitchFamily="18" charset="0"/>
                        <a:ea typeface="Cambria Math" panose="02040503050406030204" pitchFamily="18" charset="0"/>
                      </a:rPr>
                      <m:t>∗</m:t>
                    </m:r>
                    <m:r>
                      <a:rPr lang="lt-LT" sz="1400" b="0" i="1" baseline="-25000">
                        <a:latin typeface="Cambria Math" panose="02040503050406030204" pitchFamily="18" charset="0"/>
                      </a:rPr>
                      <m:t> </m:t>
                    </m:r>
                    <m:r>
                      <a:rPr lang="lt-LT" sz="1400" b="0" i="1">
                        <a:latin typeface="Cambria Math" panose="02040503050406030204" pitchFamily="18" charset="0"/>
                      </a:rPr>
                      <m:t>𝑓</m:t>
                    </m:r>
                    <m:r>
                      <a:rPr lang="lt-LT" sz="1400" b="0" i="1" baseline="-25000">
                        <a:latin typeface="Cambria Math" panose="02040503050406030204" pitchFamily="18" charset="0"/>
                      </a:rPr>
                      <m:t>𝑃𝐸</m:t>
                    </m:r>
                    <m:r>
                      <a:rPr lang="lt-LT" sz="1400" b="0" i="1" baseline="-25000">
                        <a:latin typeface="Cambria Math" panose="02040503050406030204" pitchFamily="18" charset="0"/>
                      </a:rPr>
                      <m:t>,</m:t>
                    </m:r>
                    <m:r>
                      <a:rPr lang="lt-LT" sz="1400" b="0" i="1" baseline="-25000">
                        <a:latin typeface="Cambria Math" panose="02040503050406030204" pitchFamily="18" charset="0"/>
                      </a:rPr>
                      <m:t>𝑒𝑙𝑒𝑐𝑡𝑟𝑖𝑐𝑖𝑡𝑦</m:t>
                    </m:r>
                    <m:r>
                      <a:rPr lang="lt-LT" sz="1400" b="0" i="1" baseline="-25000">
                        <a:latin typeface="Cambria Math" panose="02040503050406030204" pitchFamily="18" charset="0"/>
                      </a:rPr>
                      <m:t> −</m:t>
                    </m:r>
                    <m:r>
                      <a:rPr lang="lt-LT" sz="1400" b="0" i="1">
                        <a:latin typeface="Cambria Math" panose="02040503050406030204" pitchFamily="18" charset="0"/>
                      </a:rPr>
                      <m:t>𝐹𝐸𝐶</m:t>
                    </m:r>
                    <m:r>
                      <a:rPr lang="lt-LT" sz="1400" b="0" i="1" baseline="-25000">
                        <a:latin typeface="Cambria Math" panose="02040503050406030204" pitchFamily="18" charset="0"/>
                      </a:rPr>
                      <m:t>𝐴𝑐𝑡𝑖𝑜𝑛</m:t>
                    </m:r>
                    <m:r>
                      <a:rPr lang="lt-LT" sz="1400" b="0" i="1">
                        <a:latin typeface="Cambria Math" panose="02040503050406030204" pitchFamily="18" charset="0"/>
                      </a:rPr>
                      <m:t> ∗ </m:t>
                    </m:r>
                    <m:r>
                      <a:rPr lang="lt-LT" sz="1400" b="0" i="1">
                        <a:solidFill>
                          <a:schemeClr val="tx1"/>
                        </a:solidFill>
                        <a:effectLst/>
                        <a:latin typeface="Cambria Math" panose="02040503050406030204" pitchFamily="18" charset="0"/>
                        <a:ea typeface="+mn-ea"/>
                        <a:cs typeface="+mn-cs"/>
                      </a:rPr>
                      <m:t>𝑓</m:t>
                    </m:r>
                    <m:r>
                      <a:rPr lang="lt-LT" sz="1400" b="0" i="1" baseline="-25000">
                        <a:solidFill>
                          <a:schemeClr val="tx1"/>
                        </a:solidFill>
                        <a:effectLst/>
                        <a:latin typeface="Cambria Math" panose="02040503050406030204" pitchFamily="18" charset="0"/>
                        <a:ea typeface="+mn-ea"/>
                        <a:cs typeface="+mn-cs"/>
                      </a:rPr>
                      <m:t>𝑃𝐸</m:t>
                    </m:r>
                    <m:r>
                      <a:rPr lang="lt-LT" sz="1400" b="0" i="1" baseline="-25000">
                        <a:solidFill>
                          <a:schemeClr val="tx1"/>
                        </a:solidFill>
                        <a:effectLst/>
                        <a:latin typeface="Cambria Math" panose="02040503050406030204" pitchFamily="18" charset="0"/>
                        <a:ea typeface="+mn-ea"/>
                        <a:cs typeface="+mn-cs"/>
                      </a:rPr>
                      <m:t>,</m:t>
                    </m:r>
                    <m:r>
                      <a:rPr lang="lt-LT" sz="1400" b="0" i="1" baseline="-25000">
                        <a:solidFill>
                          <a:schemeClr val="tx1"/>
                        </a:solidFill>
                        <a:effectLst/>
                        <a:latin typeface="Cambria Math" panose="02040503050406030204" pitchFamily="18" charset="0"/>
                        <a:ea typeface="+mn-ea"/>
                        <a:cs typeface="+mn-cs"/>
                      </a:rPr>
                      <m:t>𝑒𝑙𝑒𝑐𝑡𝑟𝑖𝑐𝑖𝑡𝑦</m:t>
                    </m:r>
                    <m:r>
                      <a:rPr lang="lt-LT" sz="1400" b="0" i="1" baseline="-25000">
                        <a:solidFill>
                          <a:schemeClr val="tx1"/>
                        </a:solidFill>
                        <a:effectLst/>
                        <a:latin typeface="Cambria Math" panose="02040503050406030204" pitchFamily="18" charset="0"/>
                        <a:ea typeface="+mn-ea"/>
                        <a:cs typeface="+mn-cs"/>
                      </a:rPr>
                      <m:t> </m:t>
                    </m:r>
                  </m:oMath>
                </m:oMathPara>
              </a14:m>
              <a:endParaRPr lang="lt-LT" sz="1400" baseline="-25000"/>
            </a:p>
          </xdr:txBody>
        </xdr:sp>
      </mc:Choice>
      <mc:Fallback xmlns="">
        <xdr:sp macro="" textlink="">
          <xdr:nvSpPr>
            <xdr:cNvPr id="4" name="TextBox 3">
              <a:extLst>
                <a:ext uri="{FF2B5EF4-FFF2-40B4-BE49-F238E27FC236}">
                  <a16:creationId xmlns:a16="http://schemas.microsoft.com/office/drawing/2014/main" id="{62B9C767-7B18-D572-887C-5FAEAF6F816A}"/>
                </a:ext>
              </a:extLst>
            </xdr:cNvPr>
            <xdr:cNvSpPr txBox="1"/>
          </xdr:nvSpPr>
          <xdr:spPr>
            <a:xfrm>
              <a:off x="4608858" y="8372475"/>
              <a:ext cx="4658967" cy="362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lt-LT" sz="1400" b="1" i="0">
                  <a:latin typeface="Cambria Math" panose="02040503050406030204" pitchFamily="18" charset="0"/>
                </a:rPr>
                <a:t>𝑻𝑷𝑬𝑺</a:t>
              </a:r>
              <a:r>
                <a:rPr lang="en-US" sz="1400" b="0" i="0">
                  <a:latin typeface="Cambria Math" panose="02040503050406030204" pitchFamily="18" charset="0"/>
                </a:rPr>
                <a:t>=〖</a:t>
              </a:r>
              <a:r>
                <a:rPr lang="lt-LT" sz="1400" b="0" i="0">
                  <a:latin typeface="Cambria Math" panose="02040503050406030204" pitchFamily="18" charset="0"/>
                </a:rPr>
                <a:t>𝐹𝐸𝐶</a:t>
              </a:r>
              <a:r>
                <a:rPr lang="en-US" sz="1400" b="0" i="0">
                  <a:latin typeface="Cambria Math" panose="02040503050406030204" pitchFamily="18" charset="0"/>
                </a:rPr>
                <a:t>〗_</a:t>
              </a:r>
              <a:r>
                <a:rPr lang="lt-LT" sz="1400" b="0" i="0">
                  <a:latin typeface="Cambria Math" panose="02040503050406030204" pitchFamily="18" charset="0"/>
                </a:rPr>
                <a:t>𝑏𝑎𝑠𝑒𝑙𝑖𝑛𝑒</a:t>
              </a:r>
              <a:r>
                <a:rPr lang="en-US" sz="1400" b="0" i="0">
                  <a:latin typeface="Cambria Math" panose="02040503050406030204" pitchFamily="18" charset="0"/>
                  <a:ea typeface="Cambria Math" panose="02040503050406030204" pitchFamily="18" charset="0"/>
                </a:rPr>
                <a:t>∗</a:t>
              </a:r>
              <a:r>
                <a:rPr lang="lt-LT" sz="1400" b="0" i="0" baseline="-25000">
                  <a:latin typeface="Cambria Math" panose="02040503050406030204" pitchFamily="18" charset="0"/>
                </a:rPr>
                <a:t> </a:t>
              </a:r>
              <a:r>
                <a:rPr lang="lt-LT" sz="1400" b="0" i="0">
                  <a:latin typeface="Cambria Math" panose="02040503050406030204" pitchFamily="18" charset="0"/>
                </a:rPr>
                <a:t>𝑓</a:t>
              </a:r>
              <a:r>
                <a:rPr lang="lt-LT" sz="1400" b="0" i="0" baseline="-25000">
                  <a:latin typeface="Cambria Math" panose="02040503050406030204" pitchFamily="18" charset="0"/>
                </a:rPr>
                <a:t>𝑃𝐸,𝑒𝑙𝑒𝑐𝑡𝑟𝑖𝑐𝑖𝑡𝑦 −</a:t>
              </a:r>
              <a:r>
                <a:rPr lang="lt-LT" sz="1400" b="0" i="0">
                  <a:latin typeface="Cambria Math" panose="02040503050406030204" pitchFamily="18" charset="0"/>
                </a:rPr>
                <a:t>𝐹𝐸𝐶</a:t>
              </a:r>
              <a:r>
                <a:rPr lang="lt-LT" sz="1400" b="0" i="0" baseline="-25000">
                  <a:latin typeface="Cambria Math" panose="02040503050406030204" pitchFamily="18" charset="0"/>
                </a:rPr>
                <a:t>𝐴𝑐𝑡𝑖𝑜𝑛</a:t>
              </a:r>
              <a:r>
                <a:rPr lang="lt-LT" sz="1400" b="0" i="0">
                  <a:latin typeface="Cambria Math" panose="02040503050406030204" pitchFamily="18" charset="0"/>
                </a:rPr>
                <a:t> ∗ </a:t>
              </a:r>
              <a:r>
                <a:rPr lang="lt-LT" sz="1400" b="0" i="0">
                  <a:solidFill>
                    <a:schemeClr val="tx1"/>
                  </a:solidFill>
                  <a:effectLst/>
                  <a:latin typeface="Cambria Math" panose="02040503050406030204" pitchFamily="18" charset="0"/>
                  <a:ea typeface="+mn-ea"/>
                  <a:cs typeface="+mn-cs"/>
                </a:rPr>
                <a:t>𝑓</a:t>
              </a:r>
              <a:r>
                <a:rPr lang="lt-LT" sz="1400" b="0" i="0" baseline="-25000">
                  <a:solidFill>
                    <a:schemeClr val="tx1"/>
                  </a:solidFill>
                  <a:effectLst/>
                  <a:latin typeface="Cambria Math" panose="02040503050406030204" pitchFamily="18" charset="0"/>
                  <a:ea typeface="+mn-ea"/>
                  <a:cs typeface="+mn-cs"/>
                </a:rPr>
                <a:t>𝑃𝐸,𝑒𝑙𝑒𝑐𝑡𝑟𝑖𝑐𝑖𝑡𝑦 </a:t>
              </a:r>
              <a:endParaRPr lang="lt-LT" sz="1400" baseline="-25000"/>
            </a:p>
          </xdr:txBody>
        </xdr:sp>
      </mc:Fallback>
    </mc:AlternateContent>
    <xdr:clientData/>
  </xdr:oneCellAnchor>
  <xdr:oneCellAnchor>
    <xdr:from>
      <xdr:col>4</xdr:col>
      <xdr:colOff>408334</xdr:colOff>
      <xdr:row>29</xdr:row>
      <xdr:rowOff>9110</xdr:rowOff>
    </xdr:from>
    <xdr:ext cx="3201642" cy="341244"/>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9422268E-F18E-D0CC-1EF4-CE34727FDDEA}"/>
                </a:ext>
              </a:extLst>
            </xdr:cNvPr>
            <xdr:cNvSpPr txBox="1"/>
          </xdr:nvSpPr>
          <xdr:spPr>
            <a:xfrm>
              <a:off x="4580284" y="8791160"/>
              <a:ext cx="3201642" cy="341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lt-LT" sz="1400" b="1" i="1">
                            <a:latin typeface="Cambria Math" panose="02040503050406030204" pitchFamily="18" charset="0"/>
                          </a:rPr>
                        </m:ctrlPr>
                      </m:sSubPr>
                      <m:e>
                        <m:r>
                          <a:rPr lang="lt-LT" sz="1400" b="1" i="1">
                            <a:latin typeface="Cambria Math" panose="02040503050406030204" pitchFamily="18" charset="0"/>
                          </a:rPr>
                          <m:t>𝑮𝑯𝑮</m:t>
                        </m:r>
                      </m:e>
                      <m:sub>
                        <m:r>
                          <a:rPr lang="lt-LT" sz="1400" b="1" i="1">
                            <a:latin typeface="Cambria Math" panose="02040503050406030204" pitchFamily="18" charset="0"/>
                          </a:rPr>
                          <m:t>𝒔𝒂𝒗</m:t>
                        </m:r>
                      </m:sub>
                    </m:sSub>
                    <m:r>
                      <a:rPr lang="en-US" sz="1400" b="0" i="1">
                        <a:latin typeface="Cambria Math" panose="02040503050406030204" pitchFamily="18" charset="0"/>
                      </a:rPr>
                      <m:t>=</m:t>
                    </m:r>
                    <m:r>
                      <a:rPr lang="en-US" sz="1400" b="0" i="1">
                        <a:latin typeface="Cambria Math" panose="02040503050406030204" pitchFamily="18" charset="0"/>
                      </a:rPr>
                      <m:t>𝑇𝐹𝐸𝑆</m:t>
                    </m:r>
                    <m:r>
                      <a:rPr lang="en-US" sz="1400" b="0" i="1">
                        <a:latin typeface="Cambria Math" panose="02040503050406030204" pitchFamily="18" charset="0"/>
                      </a:rPr>
                      <m:t> ∗</m:t>
                    </m:r>
                    <m:sSub>
                      <m:sSubPr>
                        <m:ctrlPr>
                          <a:rPr lang="en-US" sz="1400" b="0" i="1">
                            <a:latin typeface="Cambria Math" panose="02040503050406030204" pitchFamily="18" charset="0"/>
                          </a:rPr>
                        </m:ctrlPr>
                      </m:sSubPr>
                      <m:e>
                        <m:r>
                          <a:rPr lang="lt-LT" sz="1400" b="0" i="1">
                            <a:latin typeface="Cambria Math" panose="02040503050406030204" pitchFamily="18" charset="0"/>
                          </a:rPr>
                          <m:t>𝑓</m:t>
                        </m:r>
                      </m:e>
                      <m:sub>
                        <m:r>
                          <a:rPr lang="lt-LT" sz="1400" b="0" i="1">
                            <a:latin typeface="Cambria Math" panose="02040503050406030204" pitchFamily="18" charset="0"/>
                          </a:rPr>
                          <m:t>𝐺𝐻𝐺</m:t>
                        </m:r>
                        <m:r>
                          <a:rPr lang="lt-LT" sz="1400" b="0" i="1">
                            <a:latin typeface="Cambria Math" panose="02040503050406030204" pitchFamily="18" charset="0"/>
                          </a:rPr>
                          <m:t>,</m:t>
                        </m:r>
                        <m:r>
                          <a:rPr lang="lt-LT" sz="1400" b="0" i="1">
                            <a:latin typeface="Cambria Math" panose="02040503050406030204" pitchFamily="18" charset="0"/>
                          </a:rPr>
                          <m:t>𝑒𝑙𝑒𝑐𝑡𝑟𝑖𝑐𝑖𝑡𝑦</m:t>
                        </m:r>
                      </m:sub>
                    </m:sSub>
                    <m:r>
                      <a:rPr lang="en-US" sz="1400" b="0" i="1">
                        <a:latin typeface="Cambria Math" panose="02040503050406030204" pitchFamily="18" charset="0"/>
                      </a:rPr>
                      <m:t> </m:t>
                    </m:r>
                    <m:r>
                      <a:rPr lang="en-US" sz="1400" b="0" i="1">
                        <a:latin typeface="Cambria Math" panose="02040503050406030204" pitchFamily="18" charset="0"/>
                        <a:ea typeface="Cambria Math" panose="02040503050406030204" pitchFamily="18" charset="0"/>
                      </a:rPr>
                      <m:t>∗</m:t>
                    </m:r>
                    <m:sSup>
                      <m:sSupPr>
                        <m:ctrlPr>
                          <a:rPr lang="en-US" sz="1400" b="0" i="1">
                            <a:latin typeface="Cambria Math" panose="02040503050406030204" pitchFamily="18" charset="0"/>
                            <a:ea typeface="Cambria Math" panose="02040503050406030204" pitchFamily="18" charset="0"/>
                          </a:rPr>
                        </m:ctrlPr>
                      </m:sSupPr>
                      <m:e>
                        <m:r>
                          <a:rPr lang="lt-LT" sz="1400" b="0" i="1">
                            <a:latin typeface="Cambria Math" panose="02040503050406030204" pitchFamily="18" charset="0"/>
                            <a:ea typeface="Cambria Math" panose="02040503050406030204" pitchFamily="18" charset="0"/>
                          </a:rPr>
                          <m:t>10</m:t>
                        </m:r>
                      </m:e>
                      <m:sup>
                        <m:r>
                          <a:rPr lang="lt-LT" sz="1400" b="0" i="1">
                            <a:latin typeface="Cambria Math" panose="02040503050406030204" pitchFamily="18" charset="0"/>
                            <a:ea typeface="Cambria Math" panose="02040503050406030204" pitchFamily="18" charset="0"/>
                          </a:rPr>
                          <m:t>−6</m:t>
                        </m:r>
                      </m:sup>
                    </m:sSup>
                  </m:oMath>
                </m:oMathPara>
              </a14:m>
              <a:endParaRPr lang="lt-LT" sz="1400" baseline="30000"/>
            </a:p>
          </xdr:txBody>
        </xdr:sp>
      </mc:Choice>
      <mc:Fallback xmlns="">
        <xdr:sp macro="" textlink="">
          <xdr:nvSpPr>
            <xdr:cNvPr id="5" name="TextBox 4">
              <a:extLst>
                <a:ext uri="{FF2B5EF4-FFF2-40B4-BE49-F238E27FC236}">
                  <a16:creationId xmlns:a16="http://schemas.microsoft.com/office/drawing/2014/main" id="{9422268E-F18E-D0CC-1EF4-CE34727FDDEA}"/>
                </a:ext>
              </a:extLst>
            </xdr:cNvPr>
            <xdr:cNvSpPr txBox="1"/>
          </xdr:nvSpPr>
          <xdr:spPr>
            <a:xfrm>
              <a:off x="4580284" y="8791160"/>
              <a:ext cx="3201642" cy="341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lt-LT" sz="1400" b="1" i="0">
                  <a:latin typeface="Cambria Math" panose="02040503050406030204" pitchFamily="18" charset="0"/>
                </a:rPr>
                <a:t>〖𝑮𝑯𝑮〗_𝒔𝒂𝒗</a:t>
              </a:r>
              <a:r>
                <a:rPr lang="en-US" sz="1400" b="0" i="0">
                  <a:latin typeface="Cambria Math" panose="02040503050406030204" pitchFamily="18" charset="0"/>
                </a:rPr>
                <a:t>=𝑇𝐹𝐸𝑆 ∗</a:t>
              </a:r>
              <a:r>
                <a:rPr lang="lt-LT" sz="1400" b="0" i="0">
                  <a:latin typeface="Cambria Math" panose="02040503050406030204" pitchFamily="18" charset="0"/>
                </a:rPr>
                <a:t>𝑓</a:t>
              </a:r>
              <a:r>
                <a:rPr lang="en-US" sz="1400" b="0" i="0">
                  <a:latin typeface="Cambria Math" panose="02040503050406030204" pitchFamily="18" charset="0"/>
                </a:rPr>
                <a:t>_(</a:t>
              </a:r>
              <a:r>
                <a:rPr lang="lt-LT" sz="1400" b="0" i="0">
                  <a:latin typeface="Cambria Math" panose="02040503050406030204" pitchFamily="18" charset="0"/>
                </a:rPr>
                <a:t>𝐺𝐻𝐺,𝑒𝑙𝑒𝑐𝑡𝑟𝑖𝑐𝑖𝑡𝑦</a:t>
              </a:r>
              <a:r>
                <a:rPr lang="en-US" sz="1400" b="0" i="0">
                  <a:latin typeface="Cambria Math" panose="02040503050406030204" pitchFamily="18" charset="0"/>
                </a:rPr>
                <a:t>)  </a:t>
              </a:r>
              <a:r>
                <a:rPr lang="en-US" sz="1400" b="0" i="0">
                  <a:latin typeface="Cambria Math" panose="02040503050406030204" pitchFamily="18" charset="0"/>
                  <a:ea typeface="Cambria Math" panose="02040503050406030204" pitchFamily="18" charset="0"/>
                </a:rPr>
                <a:t>∗</a:t>
              </a:r>
              <a:r>
                <a:rPr lang="lt-LT" sz="1400" b="0" i="0">
                  <a:latin typeface="Cambria Math" panose="02040503050406030204" pitchFamily="18" charset="0"/>
                  <a:ea typeface="Cambria Math" panose="02040503050406030204" pitchFamily="18" charset="0"/>
                </a:rPr>
                <a:t>10</a:t>
              </a:r>
              <a:r>
                <a:rPr lang="en-US" sz="1400" b="0" i="0">
                  <a:latin typeface="Cambria Math" panose="02040503050406030204" pitchFamily="18" charset="0"/>
                  <a:ea typeface="Cambria Math" panose="02040503050406030204" pitchFamily="18" charset="0"/>
                </a:rPr>
                <a:t>^(</a:t>
              </a:r>
              <a:r>
                <a:rPr lang="lt-LT" sz="1400" b="0" i="0">
                  <a:latin typeface="Cambria Math" panose="02040503050406030204" pitchFamily="18" charset="0"/>
                  <a:ea typeface="Cambria Math" panose="02040503050406030204" pitchFamily="18" charset="0"/>
                </a:rPr>
                <a:t>−6</a:t>
              </a:r>
              <a:r>
                <a:rPr lang="en-US" sz="1400" b="0" i="0">
                  <a:latin typeface="Cambria Math" panose="02040503050406030204" pitchFamily="18" charset="0"/>
                  <a:ea typeface="Cambria Math" panose="02040503050406030204" pitchFamily="18" charset="0"/>
                </a:rPr>
                <a:t>)</a:t>
              </a:r>
              <a:endParaRPr lang="lt-LT" sz="1400" baseline="30000"/>
            </a:p>
          </xdr:txBody>
        </xdr:sp>
      </mc:Fallback>
    </mc:AlternateContent>
    <xdr:clientData/>
  </xdr:oneCellAnchor>
  <xdr:twoCellAnchor editAs="oneCell">
    <xdr:from>
      <xdr:col>7</xdr:col>
      <xdr:colOff>590551</xdr:colOff>
      <xdr:row>0</xdr:row>
      <xdr:rowOff>171451</xdr:rowOff>
    </xdr:from>
    <xdr:to>
      <xdr:col>10</xdr:col>
      <xdr:colOff>219075</xdr:colOff>
      <xdr:row>0</xdr:row>
      <xdr:rowOff>877273</xdr:rowOff>
    </xdr:to>
    <xdr:pic>
      <xdr:nvPicPr>
        <xdr:cNvPr id="6" name="Picture 5">
          <a:hlinkClick xmlns:r="http://schemas.openxmlformats.org/officeDocument/2006/relationships" r:id="rId1"/>
          <a:extLst>
            <a:ext uri="{FF2B5EF4-FFF2-40B4-BE49-F238E27FC236}">
              <a16:creationId xmlns:a16="http://schemas.microsoft.com/office/drawing/2014/main" id="{0C087557-55A2-27F9-BA41-44E96B756954}"/>
            </a:ext>
          </a:extLst>
        </xdr:cNvPr>
        <xdr:cNvPicPr>
          <a:picLocks noChangeAspect="1"/>
        </xdr:cNvPicPr>
      </xdr:nvPicPr>
      <xdr:blipFill>
        <a:blip xmlns:r="http://schemas.openxmlformats.org/officeDocument/2006/relationships" r:embed="rId2"/>
        <a:stretch>
          <a:fillRect/>
        </a:stretch>
      </xdr:blipFill>
      <xdr:spPr>
        <a:xfrm>
          <a:off x="8391526" y="171451"/>
          <a:ext cx="2114549" cy="705822"/>
        </a:xfrm>
        <a:prstGeom prst="rect">
          <a:avLst/>
        </a:prstGeom>
      </xdr:spPr>
    </xdr:pic>
    <xdr:clientData/>
  </xdr:twoCellAnchor>
  <xdr:twoCellAnchor editAs="oneCell">
    <xdr:from>
      <xdr:col>10</xdr:col>
      <xdr:colOff>257176</xdr:colOff>
      <xdr:row>0</xdr:row>
      <xdr:rowOff>28575</xdr:rowOff>
    </xdr:from>
    <xdr:to>
      <xdr:col>11</xdr:col>
      <xdr:colOff>765898</xdr:colOff>
      <xdr:row>0</xdr:row>
      <xdr:rowOff>809625</xdr:rowOff>
    </xdr:to>
    <xdr:pic>
      <xdr:nvPicPr>
        <xdr:cNvPr id="7" name="Picture 6">
          <a:hlinkClick xmlns:r="http://schemas.openxmlformats.org/officeDocument/2006/relationships" r:id="rId3"/>
          <a:extLst>
            <a:ext uri="{FF2B5EF4-FFF2-40B4-BE49-F238E27FC236}">
              <a16:creationId xmlns:a16="http://schemas.microsoft.com/office/drawing/2014/main" id="{216A731E-3F3C-277C-5A80-F05AEE0B1F0D}"/>
            </a:ext>
          </a:extLst>
        </xdr:cNvPr>
        <xdr:cNvPicPr>
          <a:picLocks noChangeAspect="1"/>
        </xdr:cNvPicPr>
      </xdr:nvPicPr>
      <xdr:blipFill>
        <a:blip xmlns:r="http://schemas.openxmlformats.org/officeDocument/2006/relationships" r:embed="rId4"/>
        <a:stretch>
          <a:fillRect/>
        </a:stretch>
      </xdr:blipFill>
      <xdr:spPr>
        <a:xfrm>
          <a:off x="10544176" y="28575"/>
          <a:ext cx="1337397" cy="781050"/>
        </a:xfrm>
        <a:prstGeom prst="rect">
          <a:avLst/>
        </a:prstGeom>
      </xdr:spPr>
    </xdr:pic>
    <xdr:clientData/>
  </xdr:twoCellAnchor>
</xdr:wsDr>
</file>

<file path=xl/theme/theme1.xml><?xml version="1.0" encoding="utf-8"?>
<a:theme xmlns:a="http://schemas.openxmlformats.org/drawingml/2006/main" name="streamSAVE">
  <a:themeElements>
    <a:clrScheme name="streamSAVE_Excel">
      <a:dk1>
        <a:sysClr val="windowText" lastClr="000000"/>
      </a:dk1>
      <a:lt1>
        <a:sysClr val="window" lastClr="FFFFFF"/>
      </a:lt1>
      <a:dk2>
        <a:srgbClr val="055D6E"/>
      </a:dk2>
      <a:lt2>
        <a:srgbClr val="E7E6E6"/>
      </a:lt2>
      <a:accent1>
        <a:srgbClr val="0CBADC"/>
      </a:accent1>
      <a:accent2>
        <a:srgbClr val="04C56C"/>
      </a:accent2>
      <a:accent3>
        <a:srgbClr val="CCCC00"/>
      </a:accent3>
      <a:accent4>
        <a:srgbClr val="E24304"/>
      </a:accent4>
      <a:accent5>
        <a:srgbClr val="088BA5"/>
      </a:accent5>
      <a:accent6>
        <a:srgbClr val="E7E6E6"/>
      </a:accent6>
      <a:hlink>
        <a:srgbClr val="0563C1"/>
      </a:hlink>
      <a:folHlink>
        <a:srgbClr val="954F72"/>
      </a:folHlink>
    </a:clrScheme>
    <a:fontScheme name="streamSAVE">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showGridLines="0" tabSelected="1" zoomScaleNormal="100" workbookViewId="0">
      <selection activeCell="B2" sqref="B2:N2"/>
    </sheetView>
  </sheetViews>
  <sheetFormatPr defaultColWidth="11.5546875" defaultRowHeight="15.75" x14ac:dyDescent="0.3"/>
  <cols>
    <col min="1" max="1" width="2.44140625" style="1" customWidth="1"/>
    <col min="2" max="2" width="10.5546875" style="1" customWidth="1"/>
    <col min="3" max="3" width="26.6640625" style="1" customWidth="1"/>
    <col min="4" max="4" width="9" style="1" customWidth="1"/>
    <col min="5" max="5" width="28.21875" style="1" customWidth="1"/>
    <col min="6" max="6" width="8.77734375" style="1" customWidth="1"/>
    <col min="7" max="7" width="5.33203125" style="1" customWidth="1"/>
    <col min="8" max="13" width="9.6640625" style="1" customWidth="1"/>
    <col min="14" max="14" width="15.21875" style="1" customWidth="1"/>
    <col min="15" max="15" width="9.6640625" style="1" customWidth="1"/>
    <col min="16" max="16384" width="11.5546875" style="1"/>
  </cols>
  <sheetData>
    <row r="1" spans="1:15" ht="69.75" customHeight="1" x14ac:dyDescent="0.3">
      <c r="B1" s="83" t="s">
        <v>0</v>
      </c>
      <c r="C1" s="83"/>
      <c r="D1" s="83"/>
      <c r="E1" s="83"/>
      <c r="F1" s="83"/>
      <c r="G1" s="83"/>
      <c r="H1" s="83"/>
      <c r="I1" s="68"/>
      <c r="J1" s="82"/>
      <c r="K1" s="82"/>
      <c r="L1" s="2"/>
      <c r="M1" s="2"/>
      <c r="N1" s="2"/>
      <c r="O1" s="2"/>
    </row>
    <row r="2" spans="1:15" ht="169.5" customHeight="1" x14ac:dyDescent="0.3">
      <c r="B2" s="78" t="s">
        <v>1</v>
      </c>
      <c r="C2" s="79"/>
      <c r="D2" s="79"/>
      <c r="E2" s="79"/>
      <c r="F2" s="79"/>
      <c r="G2" s="79"/>
      <c r="H2" s="79"/>
      <c r="I2" s="79"/>
      <c r="J2" s="79"/>
      <c r="K2" s="79"/>
      <c r="L2" s="79"/>
      <c r="M2" s="79"/>
      <c r="N2" s="79"/>
      <c r="O2" s="3"/>
    </row>
    <row r="3" spans="1:15" ht="19.5" x14ac:dyDescent="0.3">
      <c r="A3" s="2"/>
      <c r="B3" s="76" t="s">
        <v>2</v>
      </c>
      <c r="C3" s="76"/>
      <c r="D3" s="76"/>
      <c r="E3" s="76"/>
      <c r="F3" s="76"/>
      <c r="G3" s="76"/>
      <c r="H3" s="4"/>
      <c r="I3" s="4"/>
      <c r="J3" s="4"/>
      <c r="K3" s="4"/>
      <c r="L3" s="4"/>
      <c r="M3" s="4"/>
      <c r="N3" s="4"/>
      <c r="O3" s="4"/>
    </row>
    <row r="4" spans="1:15" ht="19.5" x14ac:dyDescent="0.3">
      <c r="A4" s="2"/>
      <c r="B4" s="5"/>
      <c r="C4" s="5"/>
      <c r="D4" s="5"/>
      <c r="E4" s="5"/>
      <c r="F4" s="5"/>
      <c r="G4" s="5"/>
      <c r="H4" s="4"/>
      <c r="I4" s="4"/>
      <c r="J4" s="4"/>
      <c r="K4" s="4"/>
      <c r="L4" s="4"/>
      <c r="M4" s="4"/>
      <c r="N4" s="4"/>
      <c r="O4" s="4"/>
    </row>
    <row r="5" spans="1:15" ht="31.5" x14ac:dyDescent="0.3">
      <c r="A5" s="2"/>
      <c r="B5" s="6" t="s">
        <v>3</v>
      </c>
      <c r="C5" s="60"/>
      <c r="D5" s="7"/>
      <c r="E5" s="8" t="s">
        <v>4</v>
      </c>
      <c r="F5" s="7"/>
      <c r="G5" s="2"/>
      <c r="H5" s="7"/>
      <c r="I5" s="7"/>
      <c r="J5" s="7"/>
      <c r="K5" s="7"/>
      <c r="L5" s="7"/>
      <c r="M5" s="7"/>
      <c r="N5" s="7"/>
      <c r="O5" s="9"/>
    </row>
    <row r="6" spans="1:15" x14ac:dyDescent="0.3">
      <c r="A6" s="2"/>
      <c r="B6" s="6" t="s">
        <v>5</v>
      </c>
      <c r="C6" s="60"/>
      <c r="D6" s="7"/>
      <c r="E6" s="8" t="s">
        <v>6</v>
      </c>
      <c r="F6" s="7"/>
      <c r="G6" s="2"/>
      <c r="H6" s="7"/>
      <c r="I6" s="7"/>
      <c r="J6" s="7"/>
      <c r="K6" s="7"/>
      <c r="L6" s="7"/>
      <c r="M6" s="7"/>
      <c r="N6" s="7"/>
      <c r="O6" s="9"/>
    </row>
    <row r="7" spans="1:15" x14ac:dyDescent="0.3">
      <c r="A7" s="2"/>
      <c r="B7" s="6" t="s">
        <v>7</v>
      </c>
      <c r="C7" s="61"/>
      <c r="D7" s="7"/>
      <c r="E7" s="8" t="s">
        <v>8</v>
      </c>
      <c r="F7" s="7"/>
      <c r="G7" s="2"/>
      <c r="H7" s="7"/>
      <c r="I7" s="7"/>
      <c r="J7" s="7"/>
      <c r="K7" s="7"/>
      <c r="L7" s="7"/>
      <c r="M7" s="7"/>
      <c r="N7" s="7"/>
      <c r="O7" s="9"/>
    </row>
    <row r="8" spans="1:15" x14ac:dyDescent="0.3">
      <c r="A8" s="2"/>
      <c r="B8" s="10"/>
      <c r="C8" s="2"/>
      <c r="D8" s="11"/>
      <c r="E8" s="2"/>
      <c r="F8" s="2"/>
      <c r="G8" s="9"/>
      <c r="H8" s="9"/>
      <c r="I8" s="9"/>
      <c r="J8" s="9"/>
      <c r="K8" s="9"/>
      <c r="L8" s="9"/>
      <c r="M8" s="9"/>
      <c r="N8" s="9"/>
      <c r="O8" s="9"/>
    </row>
    <row r="9" spans="1:15" x14ac:dyDescent="0.3">
      <c r="A9" s="2"/>
      <c r="B9" s="12"/>
      <c r="C9" s="80" t="s">
        <v>9</v>
      </c>
      <c r="D9" s="80"/>
      <c r="E9" s="80"/>
      <c r="F9" s="80"/>
      <c r="G9" s="9"/>
      <c r="H9" s="9"/>
      <c r="I9" s="9"/>
      <c r="J9" s="9"/>
      <c r="K9" s="9"/>
      <c r="L9" s="9"/>
      <c r="M9" s="9"/>
      <c r="N9" s="9"/>
      <c r="O9" s="9"/>
    </row>
    <row r="10" spans="1:15" x14ac:dyDescent="0.3">
      <c r="A10" s="2"/>
      <c r="B10" s="12"/>
      <c r="C10" s="13" t="s">
        <v>10</v>
      </c>
      <c r="D10" s="13" t="s">
        <v>11</v>
      </c>
      <c r="E10" s="13" t="s">
        <v>12</v>
      </c>
      <c r="F10" s="13" t="s">
        <v>11</v>
      </c>
      <c r="G10" s="9"/>
      <c r="H10" s="14" t="s">
        <v>13</v>
      </c>
      <c r="I10" s="14"/>
      <c r="J10" s="14"/>
      <c r="K10" s="14"/>
      <c r="L10" s="14"/>
      <c r="M10" s="14"/>
      <c r="N10" s="14"/>
      <c r="O10" s="9"/>
    </row>
    <row r="11" spans="1:15" x14ac:dyDescent="0.3">
      <c r="A11" s="2"/>
      <c r="B11" s="12"/>
      <c r="C11" s="62"/>
      <c r="D11" s="63"/>
      <c r="E11" s="62"/>
      <c r="F11" s="63"/>
      <c r="G11" s="9"/>
      <c r="H11" s="81" t="s">
        <v>14</v>
      </c>
      <c r="I11" s="81"/>
      <c r="J11" s="81"/>
      <c r="K11" s="81"/>
      <c r="L11" s="81"/>
      <c r="M11" s="81"/>
      <c r="N11" s="81"/>
      <c r="O11" s="9"/>
    </row>
    <row r="12" spans="1:15" x14ac:dyDescent="0.3">
      <c r="A12" s="2"/>
      <c r="B12" s="15"/>
      <c r="C12" s="62"/>
      <c r="D12" s="63"/>
      <c r="E12" s="62"/>
      <c r="F12" s="63"/>
      <c r="G12" s="9"/>
      <c r="H12" s="81" t="s">
        <v>14</v>
      </c>
      <c r="I12" s="81"/>
      <c r="J12" s="81"/>
      <c r="K12" s="81"/>
      <c r="L12" s="81"/>
      <c r="M12" s="81"/>
      <c r="N12" s="81"/>
      <c r="O12" s="9"/>
    </row>
    <row r="13" spans="1:15" x14ac:dyDescent="0.3">
      <c r="A13" s="2"/>
      <c r="B13" s="12"/>
      <c r="C13" s="16" t="s">
        <v>15</v>
      </c>
      <c r="D13" s="17">
        <f>SUM(D11:D12)</f>
        <v>0</v>
      </c>
      <c r="E13" s="16" t="s">
        <v>15</v>
      </c>
      <c r="F13" s="17">
        <f>SUM(F11:F12)</f>
        <v>0</v>
      </c>
      <c r="G13" s="9"/>
      <c r="H13" s="81" t="s">
        <v>16</v>
      </c>
      <c r="I13" s="81"/>
      <c r="J13" s="81"/>
      <c r="K13" s="81"/>
      <c r="L13" s="81"/>
      <c r="M13" s="81"/>
      <c r="N13" s="81"/>
      <c r="O13" s="9"/>
    </row>
    <row r="14" spans="1:15" ht="17.25" x14ac:dyDescent="0.3">
      <c r="A14" s="2"/>
      <c r="B14" s="2"/>
      <c r="C14" s="18" t="s">
        <v>17</v>
      </c>
      <c r="D14" s="19">
        <f>IF($C$5="Nacionalinės reikšmės",
   IFERROR($D$11*INDEX('Nacionalinės reikšmės'!$D$3:$D$37,MATCH($C$11,'Nacionalinės reikšmės'!$A$3:$A$37,0)),0)
 + IFERROR($D$12*INDEX('Nacionalinės reikšmės'!$D$3:$D$37,MATCH($C$12,'Nacionalinės reikšmės'!$A$3:$A$37,0)),0),
   IFERROR($D$11*INDEX('EU indikacinės reikšmės'!$D$3:$D$37,MATCH($C$11,'EU indikacinės reikšmės'!$A$3:$A$37,0)),0)
 + IFERROR($D$12*INDEX('EU indikacinės reikšmės'!$D$3:$D$37,MATCH($C$12,'EU indikacinės reikšmės'!$A$3:$A$37,0)),0)
)</f>
        <v>0</v>
      </c>
      <c r="E14" s="18" t="s">
        <v>18</v>
      </c>
      <c r="F14" s="19">
        <f>IF($C$5="Nacionalinės reikšmės",
   IFERROR($F$11*INDEX('Nacionalinės reikšmės'!$D$3:$D$37,MATCH($E$11,'Nacionalinės reikšmės'!$A$3:$A$37,0)),0)
 + IFERROR($F$12*INDEX('Nacionalinės reikšmės'!$D$3:$D$37,MATCH($E$12,'Nacionalinės reikšmės'!$A$3:$A$37,0)),0),
   IFERROR($F$11*INDEX('EU indikacinės reikšmės'!$D$3:$D$37,MATCH($E$11,'EU indikacinės reikšmės'!$A$3:$A$37,0)),0)
 + IFERROR($F$12*INDEX('EU indikacinės reikšmės'!$D$3:$D$37,MATCH($E$12,'EU indikacinės reikšmės'!$A$3:$A$37,0)),0)
)</f>
        <v>0</v>
      </c>
      <c r="G14" s="2"/>
      <c r="H14" s="81" t="s">
        <v>19</v>
      </c>
      <c r="I14" s="81"/>
      <c r="J14" s="81"/>
      <c r="K14" s="81"/>
      <c r="L14" s="81"/>
      <c r="M14" s="81"/>
      <c r="N14" s="81"/>
      <c r="O14" s="20"/>
    </row>
    <row r="15" spans="1:15" ht="17.25" x14ac:dyDescent="0.3">
      <c r="A15" s="2"/>
      <c r="B15" s="2"/>
      <c r="C15" s="18" t="s">
        <v>20</v>
      </c>
      <c r="D15" s="19">
        <f>IF($C$5="Nacionalinės reikšmės",
   IFERROR($D$11*INDEX('Nacionalinės reikšmės'!$C$3:$C$37,MATCH($C$11,'Nacionalinės reikšmės'!$A$3:$A$37,0)),0)
 + IFERROR($D$12*INDEX('Nacionalinės reikšmės'!$C$3:$C$37,MATCH($C$12,'Nacionalinės reikšmės'!$A$3:$A$37,0)),0),
   IFERROR($D$11*INDEX('EU indikacinės reikšmės'!$C$3:$C$37,MATCH($C$11,'EU indikacinės reikšmės'!$A$3:$A$37,0)),0)
 + IFERROR($D$12*INDEX('EU indikacinės reikšmės'!$C$3:$C$37,MATCH($C$12,'EU indikacinės reikšmės'!$A$3:$A$37,0)),0)
)</f>
        <v>0</v>
      </c>
      <c r="E15" s="18" t="s">
        <v>21</v>
      </c>
      <c r="F15" s="19">
        <f>IF($C$5="Nacionalinės reikšmės",
   IFERROR($F$11*INDEX('Nacionalinės reikšmės'!$C$3:$C$37,MATCH($E$11,'Nacionalinės reikšmės'!$A$3:$A$37,0)),0)
 + IFERROR($F$12*INDEX('Nacionalinės reikšmės'!$C$3:$C$37,MATCH($E$12,'Nacionalinės reikšmės'!$A$3:$A$37,0)),0),
   IFERROR($F$11*INDEX('EU indikacinės reikšmės'!$C$3:$C$37,MATCH($E$11,'EU indikacinės reikšmės'!$A$3:$A$37,0)),0)
 + IFERROR($F$12*INDEX('EU indikacinės reikšmės'!$C$3:$C$37,MATCH($E$12,'EU indikacinės reikšmės'!$A$3:$A$37,0)),0)
)</f>
        <v>0</v>
      </c>
      <c r="G15" s="2"/>
      <c r="H15" s="81" t="s">
        <v>22</v>
      </c>
      <c r="I15" s="81"/>
      <c r="J15" s="81"/>
      <c r="K15" s="81"/>
      <c r="L15" s="81"/>
      <c r="M15" s="81"/>
      <c r="N15" s="81"/>
      <c r="O15" s="11"/>
    </row>
    <row r="16" spans="1:15" x14ac:dyDescent="0.3">
      <c r="A16" s="2"/>
      <c r="B16" s="12"/>
      <c r="C16" s="2"/>
      <c r="D16" s="11"/>
      <c r="E16" s="2"/>
      <c r="F16" s="2"/>
      <c r="G16" s="9"/>
      <c r="H16" s="9"/>
      <c r="I16" s="9"/>
      <c r="J16" s="9"/>
      <c r="K16" s="9"/>
      <c r="L16" s="9"/>
      <c r="M16" s="9"/>
      <c r="N16" s="9"/>
      <c r="O16" s="9"/>
    </row>
    <row r="17" spans="1:15" x14ac:dyDescent="0.3">
      <c r="A17" s="2"/>
      <c r="B17" s="12"/>
      <c r="C17" s="21" t="s">
        <v>23</v>
      </c>
      <c r="D17" s="21" t="s">
        <v>24</v>
      </c>
      <c r="E17" s="21" t="s">
        <v>25</v>
      </c>
      <c r="F17" s="13" t="s">
        <v>24</v>
      </c>
      <c r="G17" s="2"/>
      <c r="H17" s="14" t="s">
        <v>13</v>
      </c>
      <c r="I17" s="22"/>
      <c r="J17" s="22"/>
      <c r="K17" s="22"/>
      <c r="L17" s="22"/>
      <c r="M17" s="22"/>
      <c r="N17" s="22"/>
      <c r="O17" s="23"/>
    </row>
    <row r="18" spans="1:15" ht="17.25" x14ac:dyDescent="0.3">
      <c r="A18" s="2"/>
      <c r="B18" s="18" t="s">
        <v>26</v>
      </c>
      <c r="C18" s="62"/>
      <c r="D18" s="24" t="s">
        <v>27</v>
      </c>
      <c r="E18" s="57">
        <f>IFERROR(INDEX('EU indikacinės reikšmės'!$C$40:$C$45,MATCH(C6,'EU indikacinės reikšmės'!$A$40:$A$45,0)),0)</f>
        <v>0</v>
      </c>
      <c r="F18" s="24" t="s">
        <v>27</v>
      </c>
      <c r="G18" s="2"/>
      <c r="H18" s="69" t="s">
        <v>28</v>
      </c>
      <c r="I18" s="69"/>
      <c r="J18" s="69"/>
      <c r="K18" s="69"/>
      <c r="L18" s="69"/>
      <c r="M18" s="69"/>
      <c r="N18" s="69"/>
      <c r="O18" s="11"/>
    </row>
    <row r="19" spans="1:15" x14ac:dyDescent="0.3">
      <c r="A19" s="2"/>
      <c r="B19" s="18" t="s">
        <v>29</v>
      </c>
      <c r="C19" s="62"/>
      <c r="D19" s="24" t="s">
        <v>30</v>
      </c>
      <c r="E19" s="58">
        <f>IFERROR(INDEX('EU indikacinės reikšmės'!$D$40:$D$45,MATCH(C6,'EU indikacinės reikšmės'!$A$40:$A$45,0)),0)</f>
        <v>0</v>
      </c>
      <c r="F19" s="24" t="s">
        <v>30</v>
      </c>
      <c r="G19" s="2"/>
      <c r="H19" s="69" t="s">
        <v>31</v>
      </c>
      <c r="I19" s="69"/>
      <c r="J19" s="69"/>
      <c r="K19" s="69"/>
      <c r="L19" s="69"/>
      <c r="M19" s="69"/>
      <c r="N19" s="69"/>
      <c r="O19" s="11"/>
    </row>
    <row r="20" spans="1:15" ht="17.25" x14ac:dyDescent="0.3">
      <c r="A20" s="2"/>
      <c r="B20" s="18" t="s">
        <v>32</v>
      </c>
      <c r="C20" s="64"/>
      <c r="D20" s="24" t="s">
        <v>33</v>
      </c>
      <c r="E20" s="59">
        <f>IFERROR(INDEX('EU indikacinės reikšmės'!$D$53:$D$66,MATCH(C7,'EU indikacinės reikšmės'!$A$53:$A$66,0)),0)</f>
        <v>0</v>
      </c>
      <c r="F20" s="24" t="s">
        <v>33</v>
      </c>
      <c r="G20" s="2"/>
      <c r="H20" s="69" t="s">
        <v>34</v>
      </c>
      <c r="I20" s="69"/>
      <c r="J20" s="69"/>
      <c r="K20" s="69"/>
      <c r="L20" s="69"/>
      <c r="M20" s="69"/>
      <c r="N20" s="69"/>
      <c r="O20" s="11"/>
    </row>
    <row r="21" spans="1:15" ht="17.25" x14ac:dyDescent="0.3">
      <c r="A21" s="2"/>
      <c r="B21" s="18" t="s">
        <v>35</v>
      </c>
      <c r="C21" s="63"/>
      <c r="D21" s="24" t="s">
        <v>33</v>
      </c>
      <c r="E21" s="59">
        <f>IFERROR(INDEX('EU indikacinės reikšmės'!$B$53:$B$66,MATCH(C7,'EU indikacinės reikšmės'!$A$53:$A$66,0)),0)</f>
        <v>0</v>
      </c>
      <c r="F21" s="24" t="s">
        <v>33</v>
      </c>
      <c r="G21" s="2"/>
      <c r="H21" s="73" t="s">
        <v>36</v>
      </c>
      <c r="I21" s="73"/>
      <c r="J21" s="73"/>
      <c r="K21" s="73"/>
      <c r="L21" s="73"/>
      <c r="M21" s="73"/>
      <c r="N21" s="73"/>
      <c r="O21" s="11"/>
    </row>
    <row r="22" spans="1:15" x14ac:dyDescent="0.3">
      <c r="A22" s="2"/>
      <c r="B22" s="2"/>
      <c r="C22" s="2"/>
      <c r="D22" s="2"/>
      <c r="E22" s="2"/>
      <c r="F22" s="2"/>
      <c r="G22" s="2"/>
      <c r="H22" s="2"/>
      <c r="I22" s="2"/>
      <c r="J22" s="2"/>
      <c r="K22" s="2"/>
      <c r="L22" s="2"/>
      <c r="M22" s="2"/>
      <c r="N22" s="2"/>
      <c r="O22" s="2"/>
    </row>
    <row r="23" spans="1:15" ht="19.5" x14ac:dyDescent="0.3">
      <c r="A23" s="2"/>
      <c r="B23" s="77" t="s">
        <v>37</v>
      </c>
      <c r="C23" s="77"/>
      <c r="D23" s="77"/>
      <c r="E23" s="77"/>
      <c r="F23" s="77"/>
      <c r="G23" s="77"/>
      <c r="H23" s="4"/>
      <c r="I23" s="4"/>
      <c r="J23" s="4"/>
      <c r="K23" s="4"/>
      <c r="L23" s="4"/>
      <c r="M23" s="4"/>
      <c r="N23" s="4"/>
      <c r="O23" s="4"/>
    </row>
    <row r="24" spans="1:15" x14ac:dyDescent="0.3">
      <c r="A24" s="2"/>
      <c r="B24" s="2"/>
      <c r="C24" s="2"/>
      <c r="D24" s="11"/>
      <c r="E24" s="2"/>
      <c r="F24" s="2"/>
      <c r="G24" s="9"/>
      <c r="H24" s="9"/>
      <c r="I24" s="9"/>
      <c r="J24" s="9"/>
      <c r="K24" s="9"/>
      <c r="L24" s="9"/>
      <c r="M24" s="9"/>
      <c r="N24" s="9"/>
      <c r="O24" s="9"/>
    </row>
    <row r="25" spans="1:15" x14ac:dyDescent="0.3">
      <c r="A25" s="2"/>
      <c r="B25" s="2"/>
      <c r="C25" s="2"/>
      <c r="D25" s="11"/>
      <c r="E25" s="2"/>
      <c r="F25" s="2"/>
      <c r="G25" s="9"/>
      <c r="H25" s="9"/>
      <c r="I25" s="9"/>
      <c r="J25" s="9"/>
      <c r="K25" s="9"/>
      <c r="L25" s="9"/>
      <c r="M25" s="9"/>
      <c r="N25" s="9"/>
      <c r="O25" s="9"/>
    </row>
    <row r="26" spans="1:15" ht="16.5" x14ac:dyDescent="0.3">
      <c r="A26" s="2"/>
      <c r="B26" s="74" t="s">
        <v>38</v>
      </c>
      <c r="C26" s="75"/>
      <c r="D26" s="75"/>
      <c r="E26" s="75"/>
      <c r="F26" s="75"/>
      <c r="G26" s="75"/>
      <c r="H26" s="9"/>
      <c r="I26" s="9"/>
      <c r="J26" s="9"/>
      <c r="K26" s="9"/>
      <c r="L26" s="9"/>
      <c r="M26" s="9"/>
      <c r="N26" s="9"/>
      <c r="O26" s="9"/>
    </row>
    <row r="27" spans="1:15" x14ac:dyDescent="0.3">
      <c r="A27" s="2"/>
      <c r="B27" s="25"/>
      <c r="C27" s="25"/>
      <c r="D27" s="26"/>
      <c r="E27" s="25"/>
      <c r="F27" s="25"/>
      <c r="G27" s="27"/>
      <c r="H27" s="9"/>
      <c r="I27" s="9"/>
      <c r="J27" s="9"/>
      <c r="K27" s="9"/>
      <c r="L27" s="9"/>
      <c r="M27" s="9"/>
      <c r="N27" s="9"/>
      <c r="O27" s="9"/>
    </row>
    <row r="28" spans="1:15" ht="16.5" x14ac:dyDescent="0.3">
      <c r="A28" s="2"/>
      <c r="B28" s="75" t="s">
        <v>39</v>
      </c>
      <c r="C28" s="75"/>
      <c r="D28" s="75"/>
      <c r="E28" s="75"/>
      <c r="F28" s="75"/>
      <c r="G28" s="75"/>
      <c r="H28" s="9"/>
      <c r="I28" s="9"/>
      <c r="J28" s="28"/>
      <c r="K28" s="9"/>
      <c r="L28" s="9"/>
      <c r="M28" s="29"/>
      <c r="N28" s="9"/>
      <c r="O28" s="9"/>
    </row>
    <row r="29" spans="1:15" x14ac:dyDescent="0.3">
      <c r="A29" s="2"/>
      <c r="B29" s="25"/>
      <c r="C29" s="25"/>
      <c r="D29" s="26"/>
      <c r="E29" s="25"/>
      <c r="F29" s="25"/>
      <c r="G29" s="27"/>
      <c r="H29" s="9"/>
      <c r="I29" s="9"/>
      <c r="J29" s="9"/>
      <c r="K29" s="9"/>
      <c r="L29" s="9"/>
      <c r="M29" s="9"/>
      <c r="N29" s="9"/>
    </row>
    <row r="30" spans="1:15" ht="18" x14ac:dyDescent="0.3">
      <c r="A30" s="2"/>
      <c r="B30" s="75" t="s">
        <v>40</v>
      </c>
      <c r="C30" s="75"/>
      <c r="D30" s="75"/>
      <c r="E30" s="75"/>
      <c r="F30" s="75"/>
      <c r="G30" s="75"/>
      <c r="H30" s="9"/>
      <c r="I30" s="9"/>
      <c r="J30" s="9"/>
      <c r="K30" s="9"/>
      <c r="L30" s="9"/>
      <c r="M30" s="29"/>
      <c r="N30" s="9"/>
      <c r="O30" s="9"/>
    </row>
    <row r="31" spans="1:15" x14ac:dyDescent="0.3">
      <c r="A31" s="2"/>
      <c r="B31" s="2"/>
      <c r="C31" s="2"/>
      <c r="D31" s="11"/>
      <c r="E31" s="2"/>
      <c r="F31" s="2"/>
      <c r="G31" s="9"/>
      <c r="H31" s="9"/>
      <c r="I31" s="9"/>
      <c r="J31" s="9"/>
      <c r="K31" s="9"/>
      <c r="L31" s="9"/>
      <c r="M31" s="9"/>
      <c r="N31" s="9"/>
      <c r="O31" s="9"/>
    </row>
    <row r="32" spans="1:15" x14ac:dyDescent="0.3">
      <c r="A32" s="2"/>
      <c r="B32" s="2"/>
      <c r="C32" s="2"/>
      <c r="D32" s="11"/>
      <c r="E32" s="30"/>
      <c r="F32" s="2"/>
      <c r="G32" s="9"/>
      <c r="H32" s="9"/>
      <c r="I32" s="9"/>
      <c r="J32" s="9"/>
      <c r="K32" s="9"/>
      <c r="L32" s="9"/>
      <c r="M32" s="9"/>
      <c r="N32" s="9"/>
      <c r="O32" s="9"/>
    </row>
    <row r="33" spans="1:15" ht="19.5" x14ac:dyDescent="0.3">
      <c r="A33" s="2"/>
      <c r="B33" s="76" t="s">
        <v>41</v>
      </c>
      <c r="C33" s="76"/>
      <c r="D33" s="76"/>
      <c r="E33" s="76"/>
      <c r="F33" s="76"/>
      <c r="G33" s="76"/>
      <c r="H33" s="9"/>
      <c r="I33" s="9"/>
      <c r="J33" s="9"/>
      <c r="K33" s="9"/>
      <c r="L33" s="9"/>
      <c r="M33" s="9"/>
      <c r="N33" s="9"/>
      <c r="O33" s="9"/>
    </row>
    <row r="34" spans="1:15" x14ac:dyDescent="0.3">
      <c r="A34" s="2"/>
      <c r="B34" s="2"/>
      <c r="C34" s="2"/>
      <c r="D34" s="11"/>
      <c r="E34" s="2"/>
      <c r="F34" s="2"/>
      <c r="G34" s="9"/>
      <c r="H34" s="9"/>
      <c r="I34" s="9"/>
      <c r="J34" s="9"/>
      <c r="K34" s="9"/>
      <c r="L34" s="9"/>
      <c r="M34" s="9"/>
      <c r="N34" s="9"/>
      <c r="O34" s="9"/>
    </row>
    <row r="35" spans="1:15" x14ac:dyDescent="0.3">
      <c r="A35" s="2"/>
      <c r="B35" s="2"/>
      <c r="C35" s="21" t="s">
        <v>42</v>
      </c>
      <c r="D35" s="21" t="s">
        <v>24</v>
      </c>
      <c r="E35" s="21" t="s">
        <v>43</v>
      </c>
      <c r="F35" s="13" t="s">
        <v>24</v>
      </c>
      <c r="G35" s="9"/>
      <c r="H35" s="14" t="s">
        <v>13</v>
      </c>
      <c r="I35" s="22"/>
      <c r="J35" s="22"/>
      <c r="K35" s="22"/>
      <c r="L35" s="22"/>
      <c r="M35" s="22"/>
      <c r="N35" s="22"/>
      <c r="O35" s="9"/>
    </row>
    <row r="36" spans="1:15" x14ac:dyDescent="0.3">
      <c r="A36" s="2"/>
      <c r="B36" s="67" t="s">
        <v>44</v>
      </c>
      <c r="C36" s="31" t="str">
        <f>IFERROR(C18*C20*C21/C19, "Nepakanka duomenų")</f>
        <v>Nepakanka duomenų</v>
      </c>
      <c r="D36" s="24" t="s">
        <v>27</v>
      </c>
      <c r="E36" s="31" t="str">
        <f>IFERROR(E18*E20*E21/E19, "Nepakanka duomenų")</f>
        <v>Nepakanka duomenų</v>
      </c>
      <c r="F36" s="24" t="s">
        <v>27</v>
      </c>
      <c r="G36" s="2"/>
      <c r="H36" s="69" t="s">
        <v>45</v>
      </c>
      <c r="I36" s="69"/>
      <c r="J36" s="69"/>
      <c r="K36" s="69"/>
      <c r="L36" s="69"/>
      <c r="M36" s="69"/>
      <c r="N36" s="69"/>
      <c r="O36" s="9"/>
    </row>
    <row r="37" spans="1:15" x14ac:dyDescent="0.3">
      <c r="A37" s="2"/>
      <c r="B37" s="67" t="s">
        <v>46</v>
      </c>
      <c r="C37" s="31" t="str">
        <f>IFERROR(C36*F14, "Nepakanka duomenų")</f>
        <v>Nepakanka duomenų</v>
      </c>
      <c r="D37" s="24" t="s">
        <v>27</v>
      </c>
      <c r="E37" s="31" t="str">
        <f>IFERROR(E36*F14, "Nepakanka duomenų")</f>
        <v>Nepakanka duomenų</v>
      </c>
      <c r="F37" s="24" t="s">
        <v>27</v>
      </c>
      <c r="G37" s="2"/>
      <c r="H37" s="69" t="s">
        <v>47</v>
      </c>
      <c r="I37" s="69"/>
      <c r="J37" s="69"/>
      <c r="K37" s="69"/>
      <c r="L37" s="69"/>
      <c r="M37" s="69"/>
      <c r="N37" s="69"/>
      <c r="O37" s="9"/>
    </row>
    <row r="38" spans="1:15" x14ac:dyDescent="0.3">
      <c r="A38" s="2"/>
      <c r="B38" s="67" t="s">
        <v>48</v>
      </c>
      <c r="C38" s="31" t="str">
        <f>IFERROR(C36*F15/1000000, "Nepakanka duomenų")</f>
        <v>Nepakanka duomenų</v>
      </c>
      <c r="D38" s="32" t="s">
        <v>49</v>
      </c>
      <c r="E38" s="33" t="str">
        <f>IFERROR(E36*F15/1000000, "Nepakanka duomenų")</f>
        <v>Nepakanka duomenų</v>
      </c>
      <c r="F38" s="32" t="s">
        <v>49</v>
      </c>
      <c r="G38" s="2"/>
      <c r="H38" s="69" t="s">
        <v>50</v>
      </c>
      <c r="I38" s="69"/>
      <c r="J38" s="69"/>
      <c r="K38" s="69"/>
      <c r="L38" s="69"/>
      <c r="M38" s="69"/>
      <c r="N38" s="69"/>
      <c r="O38" s="9"/>
    </row>
    <row r="39" spans="1:15" x14ac:dyDescent="0.3">
      <c r="A39" s="2"/>
      <c r="B39" s="2"/>
      <c r="C39" s="2"/>
      <c r="D39" s="11"/>
      <c r="E39" s="2"/>
      <c r="F39" s="2"/>
      <c r="G39" s="9"/>
      <c r="H39" s="9"/>
      <c r="I39" s="9"/>
      <c r="J39" s="9"/>
      <c r="K39" s="9"/>
      <c r="L39" s="9"/>
      <c r="M39" s="9"/>
      <c r="N39" s="9"/>
      <c r="O39" s="9"/>
    </row>
    <row r="40" spans="1:15" ht="19.5" x14ac:dyDescent="0.3">
      <c r="A40" s="2"/>
      <c r="B40" s="76" t="s">
        <v>51</v>
      </c>
      <c r="C40" s="76"/>
      <c r="D40" s="76"/>
      <c r="E40" s="76"/>
      <c r="F40" s="76"/>
      <c r="G40" s="76"/>
      <c r="H40" s="9"/>
      <c r="I40" s="9"/>
      <c r="J40" s="9"/>
      <c r="K40" s="9"/>
      <c r="L40" s="9"/>
      <c r="M40" s="9"/>
      <c r="N40" s="9"/>
      <c r="O40" s="9"/>
    </row>
    <row r="41" spans="1:15" x14ac:dyDescent="0.3">
      <c r="A41" s="2"/>
      <c r="B41" s="2"/>
      <c r="C41" s="2"/>
      <c r="D41" s="2"/>
      <c r="E41" s="2"/>
      <c r="F41" s="2"/>
      <c r="G41" s="2"/>
      <c r="H41" s="2"/>
      <c r="I41" s="2"/>
      <c r="J41" s="2"/>
      <c r="K41" s="2"/>
      <c r="L41" s="2"/>
      <c r="M41" s="2"/>
      <c r="N41" s="2"/>
      <c r="O41" s="2"/>
    </row>
    <row r="42" spans="1:15" x14ac:dyDescent="0.3">
      <c r="A42" s="2"/>
      <c r="B42" s="2"/>
      <c r="C42" s="72" t="s">
        <v>52</v>
      </c>
      <c r="D42" s="72"/>
      <c r="E42" s="72" t="s">
        <v>53</v>
      </c>
      <c r="F42" s="72"/>
      <c r="G42" s="2"/>
      <c r="H42" s="14" t="s">
        <v>13</v>
      </c>
      <c r="I42" s="22"/>
      <c r="J42" s="22"/>
      <c r="K42" s="22"/>
      <c r="L42" s="22"/>
      <c r="M42" s="22"/>
      <c r="N42" s="22"/>
      <c r="O42" s="2"/>
    </row>
    <row r="43" spans="1:15" ht="15" customHeight="1" x14ac:dyDescent="0.3">
      <c r="A43" s="2"/>
      <c r="B43" s="2"/>
      <c r="C43" s="71" t="s">
        <v>54</v>
      </c>
      <c r="D43" s="71" t="s">
        <v>55</v>
      </c>
      <c r="E43" s="70" t="s">
        <v>56</v>
      </c>
      <c r="F43" s="70"/>
      <c r="G43" s="2"/>
      <c r="H43" s="69" t="s">
        <v>57</v>
      </c>
      <c r="I43" s="69"/>
      <c r="J43" s="69"/>
      <c r="K43" s="69"/>
      <c r="L43" s="69"/>
      <c r="M43" s="69"/>
      <c r="N43" s="69"/>
      <c r="O43" s="2"/>
    </row>
    <row r="44" spans="1:15" ht="15" customHeight="1" x14ac:dyDescent="0.3">
      <c r="A44" s="2"/>
      <c r="B44" s="2"/>
      <c r="C44" s="71" t="s">
        <v>58</v>
      </c>
      <c r="D44" s="71" t="s">
        <v>59</v>
      </c>
      <c r="E44" s="70" t="s">
        <v>60</v>
      </c>
      <c r="F44" s="70"/>
      <c r="G44" s="2"/>
      <c r="H44" s="69" t="s">
        <v>61</v>
      </c>
      <c r="I44" s="69"/>
      <c r="J44" s="69"/>
      <c r="K44" s="69"/>
      <c r="L44" s="69"/>
      <c r="M44" s="69"/>
      <c r="N44" s="69"/>
      <c r="O44" s="2"/>
    </row>
    <row r="45" spans="1:15" ht="15" customHeight="1" x14ac:dyDescent="0.3">
      <c r="A45" s="2"/>
      <c r="B45" s="2"/>
      <c r="C45" s="71" t="s">
        <v>62</v>
      </c>
      <c r="D45" s="71" t="s">
        <v>63</v>
      </c>
      <c r="E45" s="70" t="s">
        <v>64</v>
      </c>
      <c r="F45" s="70"/>
      <c r="G45" s="2"/>
      <c r="H45" s="69" t="s">
        <v>65</v>
      </c>
      <c r="I45" s="69"/>
      <c r="J45" s="69"/>
      <c r="K45" s="69"/>
      <c r="L45" s="69"/>
      <c r="M45" s="69"/>
      <c r="N45" s="69"/>
      <c r="O45" s="2"/>
    </row>
    <row r="46" spans="1:15" x14ac:dyDescent="0.3">
      <c r="A46" s="2"/>
      <c r="B46" s="2"/>
      <c r="C46" s="72" t="s">
        <v>66</v>
      </c>
      <c r="D46" s="72"/>
      <c r="E46" s="72" t="s">
        <v>67</v>
      </c>
      <c r="F46" s="72"/>
      <c r="G46" s="2"/>
      <c r="H46" s="2"/>
      <c r="I46" s="2"/>
      <c r="J46" s="2"/>
      <c r="K46" s="2"/>
      <c r="L46" s="2"/>
      <c r="M46" s="2"/>
      <c r="N46" s="2"/>
      <c r="O46" s="2"/>
    </row>
    <row r="47" spans="1:15" x14ac:dyDescent="0.3">
      <c r="A47" s="2"/>
      <c r="B47" s="2"/>
      <c r="C47" s="71" t="s">
        <v>54</v>
      </c>
      <c r="D47" s="71" t="s">
        <v>55</v>
      </c>
      <c r="E47" s="70" t="s">
        <v>68</v>
      </c>
      <c r="F47" s="70"/>
      <c r="G47" s="2"/>
      <c r="H47" s="69" t="s">
        <v>69</v>
      </c>
      <c r="I47" s="69"/>
      <c r="J47" s="69"/>
      <c r="K47" s="69"/>
      <c r="L47" s="69"/>
      <c r="M47" s="69"/>
      <c r="N47" s="69"/>
      <c r="O47" s="2"/>
    </row>
    <row r="48" spans="1:15" x14ac:dyDescent="0.3">
      <c r="A48" s="2"/>
      <c r="B48" s="2"/>
      <c r="C48" s="71" t="s">
        <v>58</v>
      </c>
      <c r="D48" s="71" t="s">
        <v>59</v>
      </c>
      <c r="E48" s="70" t="s">
        <v>70</v>
      </c>
      <c r="F48" s="70"/>
      <c r="G48" s="2"/>
      <c r="H48" s="69" t="s">
        <v>71</v>
      </c>
      <c r="I48" s="69"/>
      <c r="J48" s="69"/>
      <c r="K48" s="69"/>
      <c r="L48" s="69"/>
      <c r="M48" s="69"/>
      <c r="N48" s="69"/>
      <c r="O48" s="2"/>
    </row>
    <row r="49" spans="1:15" x14ac:dyDescent="0.3">
      <c r="A49" s="2"/>
      <c r="B49" s="2"/>
      <c r="C49" s="71" t="s">
        <v>62</v>
      </c>
      <c r="D49" s="71" t="s">
        <v>63</v>
      </c>
      <c r="E49" s="70" t="s">
        <v>72</v>
      </c>
      <c r="F49" s="70"/>
      <c r="G49" s="2"/>
      <c r="H49" s="69" t="s">
        <v>73</v>
      </c>
      <c r="I49" s="69"/>
      <c r="J49" s="69"/>
      <c r="K49" s="69"/>
      <c r="L49" s="69"/>
      <c r="M49" s="69"/>
      <c r="N49" s="69"/>
      <c r="O49" s="2"/>
    </row>
    <row r="50" spans="1:15" x14ac:dyDescent="0.3">
      <c r="A50" s="2"/>
      <c r="B50" s="2"/>
      <c r="C50" s="72" t="s">
        <v>74</v>
      </c>
      <c r="D50" s="72"/>
      <c r="E50" s="72" t="s">
        <v>75</v>
      </c>
      <c r="F50" s="72"/>
      <c r="G50" s="2"/>
      <c r="H50" s="2"/>
      <c r="I50" s="2"/>
      <c r="J50" s="2"/>
      <c r="K50" s="2"/>
      <c r="L50" s="2"/>
      <c r="M50" s="2"/>
      <c r="N50" s="2"/>
      <c r="O50" s="2"/>
    </row>
    <row r="51" spans="1:15" ht="16.5" x14ac:dyDescent="0.3">
      <c r="A51" s="2"/>
      <c r="B51" s="2"/>
      <c r="C51" s="71" t="s">
        <v>76</v>
      </c>
      <c r="D51" s="71"/>
      <c r="E51" s="70">
        <v>6</v>
      </c>
      <c r="F51" s="70"/>
      <c r="G51" s="2"/>
      <c r="H51" s="69" t="s">
        <v>75</v>
      </c>
      <c r="I51" s="69"/>
      <c r="J51" s="69"/>
      <c r="K51" s="69"/>
      <c r="L51" s="69"/>
      <c r="M51" s="69"/>
      <c r="N51" s="69"/>
      <c r="O51" s="2"/>
    </row>
    <row r="52" spans="1:15" ht="33" customHeight="1" x14ac:dyDescent="0.3">
      <c r="A52" s="2"/>
      <c r="B52" s="2"/>
      <c r="C52" s="71" t="s">
        <v>77</v>
      </c>
      <c r="D52" s="71"/>
      <c r="E52" s="70">
        <v>3</v>
      </c>
      <c r="F52" s="70"/>
      <c r="G52" s="2"/>
      <c r="H52" s="69" t="s">
        <v>75</v>
      </c>
      <c r="I52" s="69"/>
      <c r="J52" s="69"/>
      <c r="K52" s="69"/>
      <c r="L52" s="69"/>
      <c r="M52" s="69"/>
      <c r="N52" s="69"/>
      <c r="O52" s="2"/>
    </row>
    <row r="53" spans="1:15" ht="16.5" customHeight="1" x14ac:dyDescent="0.3">
      <c r="C53" s="71" t="s">
        <v>78</v>
      </c>
      <c r="D53" s="71"/>
      <c r="E53" s="70">
        <v>5</v>
      </c>
      <c r="F53" s="70"/>
      <c r="H53" s="69" t="s">
        <v>75</v>
      </c>
      <c r="I53" s="69"/>
      <c r="J53" s="69"/>
      <c r="K53" s="69"/>
      <c r="L53" s="69"/>
      <c r="M53" s="69"/>
      <c r="N53" s="69"/>
    </row>
    <row r="54" spans="1:15" ht="16.5" customHeight="1" x14ac:dyDescent="0.3">
      <c r="C54" s="71" t="s">
        <v>79</v>
      </c>
      <c r="D54" s="71"/>
      <c r="E54" s="70">
        <v>4</v>
      </c>
      <c r="F54" s="70"/>
      <c r="H54" s="69" t="s">
        <v>75</v>
      </c>
      <c r="I54" s="69"/>
      <c r="J54" s="69"/>
      <c r="K54" s="69"/>
      <c r="L54" s="69"/>
      <c r="M54" s="69"/>
      <c r="N54" s="69"/>
    </row>
    <row r="55" spans="1:15" ht="16.5" customHeight="1" x14ac:dyDescent="0.3">
      <c r="C55" s="71" t="s">
        <v>80</v>
      </c>
      <c r="D55" s="71"/>
      <c r="E55" s="70">
        <v>4</v>
      </c>
      <c r="F55" s="70"/>
      <c r="H55" s="69" t="s">
        <v>75</v>
      </c>
      <c r="I55" s="69"/>
      <c r="J55" s="69"/>
      <c r="K55" s="69"/>
      <c r="L55" s="69"/>
      <c r="M55" s="69"/>
      <c r="N55" s="69"/>
    </row>
    <row r="56" spans="1:15" ht="31.9" customHeight="1" x14ac:dyDescent="0.3">
      <c r="C56" s="71" t="s">
        <v>81</v>
      </c>
      <c r="D56" s="71"/>
      <c r="E56" s="70">
        <v>5</v>
      </c>
      <c r="F56" s="70"/>
      <c r="H56" s="69" t="s">
        <v>75</v>
      </c>
      <c r="I56" s="69"/>
      <c r="J56" s="69"/>
      <c r="K56" s="69"/>
      <c r="L56" s="69"/>
      <c r="M56" s="69"/>
      <c r="N56" s="69"/>
    </row>
    <row r="57" spans="1:15" ht="32.450000000000003" customHeight="1" x14ac:dyDescent="0.3">
      <c r="C57" s="71" t="s">
        <v>82</v>
      </c>
      <c r="D57" s="71"/>
      <c r="E57" s="70">
        <v>2</v>
      </c>
      <c r="F57" s="70"/>
      <c r="H57" s="69" t="s">
        <v>75</v>
      </c>
      <c r="I57" s="69"/>
      <c r="J57" s="69"/>
      <c r="K57" s="69"/>
      <c r="L57" s="69"/>
      <c r="M57" s="69"/>
      <c r="N57" s="69"/>
    </row>
    <row r="58" spans="1:15" ht="15.95" customHeight="1" x14ac:dyDescent="0.3">
      <c r="C58" s="71" t="s">
        <v>83</v>
      </c>
      <c r="D58" s="71"/>
      <c r="E58" s="70">
        <v>4</v>
      </c>
      <c r="F58" s="70"/>
      <c r="H58" s="69" t="s">
        <v>75</v>
      </c>
      <c r="I58" s="69"/>
      <c r="J58" s="69"/>
      <c r="K58" s="69"/>
      <c r="L58" s="69"/>
      <c r="M58" s="69"/>
      <c r="N58" s="69"/>
    </row>
    <row r="59" spans="1:15" ht="32.450000000000003" customHeight="1" x14ac:dyDescent="0.3">
      <c r="C59" s="71" t="s">
        <v>84</v>
      </c>
      <c r="D59" s="71"/>
      <c r="E59" s="70">
        <v>5</v>
      </c>
      <c r="F59" s="70"/>
      <c r="H59" s="69" t="s">
        <v>75</v>
      </c>
      <c r="I59" s="69"/>
      <c r="J59" s="69"/>
      <c r="K59" s="69"/>
      <c r="L59" s="69"/>
      <c r="M59" s="69"/>
      <c r="N59" s="69"/>
    </row>
    <row r="60" spans="1:15" ht="19.149999999999999" customHeight="1" x14ac:dyDescent="0.3">
      <c r="C60" s="71" t="s">
        <v>85</v>
      </c>
      <c r="D60" s="71"/>
      <c r="E60" s="70">
        <v>5</v>
      </c>
      <c r="F60" s="70"/>
      <c r="H60" s="69" t="s">
        <v>75</v>
      </c>
      <c r="I60" s="69"/>
      <c r="J60" s="69"/>
      <c r="K60" s="69"/>
      <c r="L60" s="69"/>
      <c r="M60" s="69"/>
      <c r="N60" s="69"/>
    </row>
    <row r="61" spans="1:15" ht="31.15" customHeight="1" x14ac:dyDescent="0.3">
      <c r="C61" s="71" t="s">
        <v>86</v>
      </c>
      <c r="D61" s="71"/>
      <c r="E61" s="70">
        <v>4</v>
      </c>
      <c r="F61" s="70"/>
      <c r="H61" s="69" t="s">
        <v>75</v>
      </c>
      <c r="I61" s="69"/>
      <c r="J61" s="69"/>
      <c r="K61" s="69"/>
      <c r="L61" s="69"/>
      <c r="M61" s="69"/>
      <c r="N61" s="69"/>
    </row>
    <row r="62" spans="1:15" ht="15.95" customHeight="1" x14ac:dyDescent="0.3">
      <c r="C62" s="71" t="s">
        <v>87</v>
      </c>
      <c r="D62" s="71"/>
      <c r="E62" s="70">
        <v>5</v>
      </c>
      <c r="F62" s="70"/>
      <c r="H62" s="69" t="s">
        <v>75</v>
      </c>
      <c r="I62" s="69"/>
      <c r="J62" s="69"/>
      <c r="K62" s="69"/>
      <c r="L62" s="69"/>
      <c r="M62" s="69"/>
      <c r="N62" s="69"/>
    </row>
    <row r="63" spans="1:15" ht="16.5" customHeight="1" x14ac:dyDescent="0.3">
      <c r="C63" s="71" t="s">
        <v>88</v>
      </c>
      <c r="D63" s="71"/>
      <c r="E63" s="70">
        <v>4</v>
      </c>
      <c r="F63" s="70"/>
      <c r="H63" s="69" t="s">
        <v>75</v>
      </c>
      <c r="I63" s="69"/>
      <c r="J63" s="69"/>
      <c r="K63" s="69"/>
      <c r="L63" s="69"/>
      <c r="M63" s="69"/>
      <c r="N63" s="69"/>
    </row>
    <row r="64" spans="1:15" ht="16.5" customHeight="1" x14ac:dyDescent="0.3">
      <c r="C64" s="71" t="s">
        <v>89</v>
      </c>
      <c r="D64" s="71"/>
      <c r="E64" s="70">
        <v>2</v>
      </c>
      <c r="F64" s="70"/>
      <c r="H64" s="69" t="s">
        <v>75</v>
      </c>
      <c r="I64" s="69"/>
      <c r="J64" s="69"/>
      <c r="K64" s="69"/>
      <c r="L64" s="69"/>
      <c r="M64" s="69"/>
      <c r="N64" s="69"/>
    </row>
  </sheetData>
  <sheetProtection algorithmName="SHA-512" hashValue="jG2nOmz37tARHIYXFDpgY3CJ9hNPetOWYvh4ucsKHTo9qb1O+OqTaZkprUyhQrc/D74xqqxXYObtjiSA5LDQTg==" saltValue="aB06/V40SDmKTKtXrlJABw==" spinCount="100000" sheet="1" objects="1" scenarios="1"/>
  <mergeCells count="89">
    <mergeCell ref="J1:K1"/>
    <mergeCell ref="H13:N13"/>
    <mergeCell ref="B1:H1"/>
    <mergeCell ref="B2:N2"/>
    <mergeCell ref="B3:G3"/>
    <mergeCell ref="H18:N18"/>
    <mergeCell ref="C9:F9"/>
    <mergeCell ref="H14:N14"/>
    <mergeCell ref="H15:N15"/>
    <mergeCell ref="H11:N11"/>
    <mergeCell ref="H12:N12"/>
    <mergeCell ref="C45:D45"/>
    <mergeCell ref="C50:D50"/>
    <mergeCell ref="H19:N19"/>
    <mergeCell ref="H20:N20"/>
    <mergeCell ref="H21:N21"/>
    <mergeCell ref="B26:G26"/>
    <mergeCell ref="B40:G40"/>
    <mergeCell ref="H38:N38"/>
    <mergeCell ref="H36:N36"/>
    <mergeCell ref="B28:G28"/>
    <mergeCell ref="B30:G30"/>
    <mergeCell ref="B23:G23"/>
    <mergeCell ref="B33:G33"/>
    <mergeCell ref="H37:N37"/>
    <mergeCell ref="C51:D51"/>
    <mergeCell ref="E42:F42"/>
    <mergeCell ref="E43:F43"/>
    <mergeCell ref="E44:F44"/>
    <mergeCell ref="E45:F45"/>
    <mergeCell ref="E46:F46"/>
    <mergeCell ref="E47:F47"/>
    <mergeCell ref="E48:F48"/>
    <mergeCell ref="E49:F49"/>
    <mergeCell ref="C47:D47"/>
    <mergeCell ref="C48:D48"/>
    <mergeCell ref="C49:D49"/>
    <mergeCell ref="C46:D46"/>
    <mergeCell ref="C42:D42"/>
    <mergeCell ref="C43:D43"/>
    <mergeCell ref="C44:D44"/>
    <mergeCell ref="C60:D60"/>
    <mergeCell ref="E60:F60"/>
    <mergeCell ref="C61:D61"/>
    <mergeCell ref="E51:F51"/>
    <mergeCell ref="H43:N43"/>
    <mergeCell ref="H44:N44"/>
    <mergeCell ref="H45:N45"/>
    <mergeCell ref="H47:N47"/>
    <mergeCell ref="H48:N48"/>
    <mergeCell ref="H49:N49"/>
    <mergeCell ref="H51:N51"/>
    <mergeCell ref="E52:F52"/>
    <mergeCell ref="E53:F53"/>
    <mergeCell ref="E50:F50"/>
    <mergeCell ref="C52:D52"/>
    <mergeCell ref="C53:D53"/>
    <mergeCell ref="C57:D57"/>
    <mergeCell ref="E57:F57"/>
    <mergeCell ref="C58:D58"/>
    <mergeCell ref="E58:F58"/>
    <mergeCell ref="C59:D59"/>
    <mergeCell ref="E59:F59"/>
    <mergeCell ref="C54:D54"/>
    <mergeCell ref="E54:F54"/>
    <mergeCell ref="C55:D55"/>
    <mergeCell ref="E55:F55"/>
    <mergeCell ref="C56:D56"/>
    <mergeCell ref="E56:F56"/>
    <mergeCell ref="H63:N63"/>
    <mergeCell ref="H64:N64"/>
    <mergeCell ref="E61:F61"/>
    <mergeCell ref="C62:D62"/>
    <mergeCell ref="E62:F62"/>
    <mergeCell ref="C63:D63"/>
    <mergeCell ref="E63:F63"/>
    <mergeCell ref="C64:D64"/>
    <mergeCell ref="E64:F64"/>
    <mergeCell ref="H62:N62"/>
    <mergeCell ref="H52:N52"/>
    <mergeCell ref="H53:N53"/>
    <mergeCell ref="H54:N54"/>
    <mergeCell ref="H55:N55"/>
    <mergeCell ref="H56:N56"/>
    <mergeCell ref="H57:N57"/>
    <mergeCell ref="H58:N58"/>
    <mergeCell ref="H59:N59"/>
    <mergeCell ref="H60:N60"/>
    <mergeCell ref="H61:N61"/>
  </mergeCells>
  <conditionalFormatting sqref="D13 F13">
    <cfRule type="cellIs" dxfId="0" priority="1" operator="notEqual">
      <formula>1</formula>
    </cfRule>
  </conditionalFormatting>
  <dataValidations count="1">
    <dataValidation type="list" allowBlank="1" showInputMessage="1" showErrorMessage="1" sqref="C5" xr:uid="{00000000-0002-0000-0000-000000000000}">
      <formula1>"EU reikšmės, Nacionalinės reikšmės"</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'EU indikacinės reikšmės'!$A$3:$A$37</xm:f>
          </x14:formula1>
          <xm:sqref>C11:C12 E11:E12</xm:sqref>
        </x14:dataValidation>
        <x14:dataValidation type="list" allowBlank="1" showInputMessage="1" showErrorMessage="1" xr:uid="{53608CC5-123A-490A-9A61-CC83CE6441C7}">
          <x14:formula1>
            <xm:f>'EU indikacinės reikšmės'!$A$41:$A$45</xm:f>
          </x14:formula1>
          <xm:sqref>C6</xm:sqref>
        </x14:dataValidation>
        <x14:dataValidation type="list" allowBlank="1" showInputMessage="1" showErrorMessage="1" xr:uid="{CF7FC7E5-5085-459F-9472-EF105B0B0BEC}">
          <x14:formula1>
            <xm:f>'EU indikacinės reikšmės'!$A$53:$A$66</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showGridLines="0" zoomScaleNormal="100" workbookViewId="0">
      <selection activeCell="E12" sqref="E12"/>
    </sheetView>
  </sheetViews>
  <sheetFormatPr defaultColWidth="11.5546875" defaultRowHeight="15.75" x14ac:dyDescent="0.3"/>
  <cols>
    <col min="1" max="1" width="44.88671875" style="1" customWidth="1"/>
    <col min="2" max="2" width="21.44140625" style="1" customWidth="1"/>
    <col min="3" max="3" width="18.6640625" style="1" customWidth="1"/>
    <col min="4" max="4" width="17.6640625" style="1" customWidth="1"/>
    <col min="5" max="16384" width="11.5546875" style="1"/>
  </cols>
  <sheetData>
    <row r="1" spans="1:7" ht="27" x14ac:dyDescent="0.45">
      <c r="A1" s="34" t="s">
        <v>90</v>
      </c>
      <c r="B1" s="34"/>
      <c r="C1" s="35" t="s">
        <v>91</v>
      </c>
    </row>
    <row r="2" spans="1:7" ht="63" x14ac:dyDescent="0.3">
      <c r="A2" s="13" t="s">
        <v>9</v>
      </c>
      <c r="B2" s="36" t="s">
        <v>92</v>
      </c>
      <c r="C2" s="37" t="s">
        <v>93</v>
      </c>
      <c r="D2" s="37" t="s">
        <v>94</v>
      </c>
      <c r="F2" s="38"/>
      <c r="G2" s="38"/>
    </row>
    <row r="3" spans="1:7" x14ac:dyDescent="0.3">
      <c r="A3" s="39" t="s">
        <v>95</v>
      </c>
      <c r="B3" s="39" t="s">
        <v>96</v>
      </c>
      <c r="C3" s="39">
        <v>104.39</v>
      </c>
      <c r="D3" s="39">
        <v>2.0640000000000001</v>
      </c>
    </row>
    <row r="4" spans="1:7" x14ac:dyDescent="0.3">
      <c r="A4" s="39" t="s">
        <v>97</v>
      </c>
      <c r="B4" s="39" t="s">
        <v>98</v>
      </c>
      <c r="C4" s="39">
        <v>194.7</v>
      </c>
      <c r="D4" s="39">
        <v>1.5920000000000001</v>
      </c>
    </row>
    <row r="5" spans="1:7" x14ac:dyDescent="0.3">
      <c r="A5" s="39" t="s">
        <v>99</v>
      </c>
      <c r="B5" s="39" t="s">
        <v>100</v>
      </c>
      <c r="C5" s="39">
        <v>201.96</v>
      </c>
      <c r="D5" s="39">
        <v>1.0069999999999999</v>
      </c>
    </row>
    <row r="6" spans="1:7" x14ac:dyDescent="0.3">
      <c r="A6" s="39" t="s">
        <v>101</v>
      </c>
      <c r="B6" s="39" t="s">
        <v>102</v>
      </c>
      <c r="C6" s="39">
        <v>266.76</v>
      </c>
      <c r="D6" s="39">
        <v>1.117</v>
      </c>
    </row>
    <row r="7" spans="1:7" x14ac:dyDescent="0.3">
      <c r="A7" s="39" t="s">
        <v>103</v>
      </c>
      <c r="B7" s="39" t="s">
        <v>104</v>
      </c>
      <c r="C7" s="39">
        <v>249.48</v>
      </c>
      <c r="D7" s="39">
        <v>1.117</v>
      </c>
    </row>
    <row r="8" spans="1:7" x14ac:dyDescent="0.3">
      <c r="A8" s="39" t="s">
        <v>105</v>
      </c>
      <c r="B8" s="39" t="s">
        <v>106</v>
      </c>
      <c r="C8" s="39">
        <v>0</v>
      </c>
      <c r="D8" s="39">
        <v>1.002</v>
      </c>
    </row>
    <row r="9" spans="1:7" x14ac:dyDescent="0.3">
      <c r="A9" s="39" t="s">
        <v>107</v>
      </c>
      <c r="B9" s="39" t="s">
        <v>108</v>
      </c>
      <c r="C9" s="39">
        <v>0</v>
      </c>
      <c r="D9" s="39">
        <v>1.002</v>
      </c>
    </row>
    <row r="10" spans="1:7" x14ac:dyDescent="0.3">
      <c r="A10" s="39" t="s">
        <v>109</v>
      </c>
      <c r="B10" s="39" t="s">
        <v>110</v>
      </c>
      <c r="C10" s="39">
        <v>0</v>
      </c>
      <c r="D10" s="39">
        <v>1.002</v>
      </c>
    </row>
    <row r="11" spans="1:7" x14ac:dyDescent="0.3">
      <c r="A11" s="39" t="s">
        <v>111</v>
      </c>
      <c r="B11" s="39" t="s">
        <v>112</v>
      </c>
      <c r="C11" s="39">
        <v>0</v>
      </c>
      <c r="D11" s="39">
        <v>1.026</v>
      </c>
    </row>
    <row r="12" spans="1:7" x14ac:dyDescent="0.3">
      <c r="A12" s="39" t="s">
        <v>113</v>
      </c>
      <c r="B12" s="39" t="s">
        <v>114</v>
      </c>
      <c r="C12" s="39">
        <v>0</v>
      </c>
      <c r="D12" s="39">
        <v>1.002</v>
      </c>
    </row>
    <row r="13" spans="1:7" x14ac:dyDescent="0.3">
      <c r="A13" s="39" t="s">
        <v>115</v>
      </c>
      <c r="B13" s="39" t="s">
        <v>116</v>
      </c>
      <c r="C13" s="39">
        <v>0</v>
      </c>
      <c r="D13" s="39">
        <v>1.002</v>
      </c>
    </row>
    <row r="14" spans="1:7" x14ac:dyDescent="0.3">
      <c r="A14" s="39" t="s">
        <v>117</v>
      </c>
      <c r="B14" s="39" t="s">
        <v>118</v>
      </c>
      <c r="C14" s="39">
        <v>258.83999999999997</v>
      </c>
      <c r="D14" s="39">
        <v>1.117</v>
      </c>
    </row>
    <row r="15" spans="1:7" x14ac:dyDescent="0.3">
      <c r="A15" s="39" t="s">
        <v>119</v>
      </c>
      <c r="B15" s="39" t="s">
        <v>120</v>
      </c>
      <c r="C15" s="39">
        <v>227.16</v>
      </c>
      <c r="D15" s="39">
        <v>1.117</v>
      </c>
    </row>
    <row r="16" spans="1:7" x14ac:dyDescent="0.3">
      <c r="A16" s="39" t="s">
        <v>121</v>
      </c>
      <c r="B16" s="39" t="s">
        <v>122</v>
      </c>
      <c r="C16" s="39">
        <v>263.88</v>
      </c>
      <c r="D16" s="39">
        <v>1.117</v>
      </c>
    </row>
    <row r="17" spans="1:4" x14ac:dyDescent="0.3">
      <c r="A17" s="39" t="s">
        <v>123</v>
      </c>
      <c r="B17" s="39" t="s">
        <v>124</v>
      </c>
      <c r="C17" s="39">
        <v>231.12</v>
      </c>
      <c r="D17" s="39">
        <v>1.117</v>
      </c>
    </row>
    <row r="18" spans="1:4" x14ac:dyDescent="0.3">
      <c r="A18" s="39" t="s">
        <v>125</v>
      </c>
      <c r="B18" s="39" t="s">
        <v>126</v>
      </c>
      <c r="C18" s="39">
        <v>351</v>
      </c>
      <c r="D18" s="39">
        <v>1.117</v>
      </c>
    </row>
    <row r="19" spans="1:4" x14ac:dyDescent="0.3">
      <c r="A19" s="39" t="s">
        <v>127</v>
      </c>
      <c r="B19" s="39" t="s">
        <v>128</v>
      </c>
      <c r="C19" s="39">
        <v>207.36</v>
      </c>
      <c r="D19" s="39">
        <v>1.117</v>
      </c>
    </row>
    <row r="20" spans="1:4" x14ac:dyDescent="0.3">
      <c r="A20" s="39" t="s">
        <v>129</v>
      </c>
      <c r="B20" s="39" t="s">
        <v>130</v>
      </c>
      <c r="C20" s="39">
        <v>278.64</v>
      </c>
      <c r="D20" s="39">
        <v>1.117</v>
      </c>
    </row>
    <row r="21" spans="1:4" x14ac:dyDescent="0.3">
      <c r="A21" s="39" t="s">
        <v>131</v>
      </c>
      <c r="B21" s="39" t="s">
        <v>132</v>
      </c>
      <c r="C21" s="39">
        <v>263.88</v>
      </c>
      <c r="D21" s="39">
        <v>1.117</v>
      </c>
    </row>
    <row r="22" spans="1:4" x14ac:dyDescent="0.3">
      <c r="A22" s="39" t="s">
        <v>133</v>
      </c>
      <c r="B22" s="39" t="s">
        <v>134</v>
      </c>
      <c r="C22" s="39">
        <v>263.88</v>
      </c>
      <c r="D22" s="39">
        <v>1.117</v>
      </c>
    </row>
    <row r="23" spans="1:4" x14ac:dyDescent="0.3">
      <c r="A23" s="39" t="s">
        <v>135</v>
      </c>
      <c r="B23" s="39" t="s">
        <v>136</v>
      </c>
      <c r="C23" s="39">
        <v>353.88</v>
      </c>
      <c r="D23" s="39">
        <v>1.002</v>
      </c>
    </row>
    <row r="24" spans="1:4" x14ac:dyDescent="0.3">
      <c r="A24" s="39" t="s">
        <v>137</v>
      </c>
      <c r="B24" s="39" t="s">
        <v>138</v>
      </c>
      <c r="C24" s="39">
        <v>363.6</v>
      </c>
      <c r="D24" s="39">
        <v>1.002</v>
      </c>
    </row>
    <row r="25" spans="1:4" x14ac:dyDescent="0.3">
      <c r="A25" s="39" t="s">
        <v>139</v>
      </c>
      <c r="B25" s="39" t="s">
        <v>140</v>
      </c>
      <c r="C25" s="39">
        <v>0</v>
      </c>
      <c r="D25" s="39">
        <v>1.002</v>
      </c>
    </row>
    <row r="26" spans="1:4" x14ac:dyDescent="0.3">
      <c r="A26" s="39" t="s">
        <v>141</v>
      </c>
      <c r="B26" s="39" t="s">
        <v>142</v>
      </c>
      <c r="C26" s="39">
        <v>290.52</v>
      </c>
      <c r="D26" s="39">
        <v>1.002</v>
      </c>
    </row>
    <row r="27" spans="1:4" x14ac:dyDescent="0.3">
      <c r="A27" s="39" t="s">
        <v>143</v>
      </c>
      <c r="B27" s="39" t="s">
        <v>144</v>
      </c>
      <c r="C27" s="39">
        <v>385.2</v>
      </c>
      <c r="D27" s="39">
        <v>1.002</v>
      </c>
    </row>
    <row r="28" spans="1:4" x14ac:dyDescent="0.3">
      <c r="A28" s="39" t="s">
        <v>145</v>
      </c>
      <c r="B28" s="39" t="s">
        <v>146</v>
      </c>
      <c r="C28" s="39">
        <v>340.56</v>
      </c>
      <c r="D28" s="39">
        <v>1.002</v>
      </c>
    </row>
    <row r="29" spans="1:4" x14ac:dyDescent="0.3">
      <c r="A29" s="39" t="s">
        <v>147</v>
      </c>
      <c r="B29" s="39" t="s">
        <v>148</v>
      </c>
      <c r="C29" s="39">
        <v>351</v>
      </c>
      <c r="D29" s="39">
        <v>1.002</v>
      </c>
    </row>
    <row r="30" spans="1:4" x14ac:dyDescent="0.3">
      <c r="A30" s="39" t="s">
        <v>149</v>
      </c>
      <c r="B30" s="39" t="s">
        <v>150</v>
      </c>
      <c r="C30" s="39">
        <v>345.96</v>
      </c>
      <c r="D30" s="39">
        <v>1.002</v>
      </c>
    </row>
    <row r="31" spans="1:4" x14ac:dyDescent="0.3">
      <c r="A31" s="39" t="s">
        <v>151</v>
      </c>
      <c r="B31" s="39" t="s">
        <v>152</v>
      </c>
      <c r="C31" s="39">
        <v>340.56</v>
      </c>
      <c r="D31" s="39">
        <v>1.002</v>
      </c>
    </row>
    <row r="32" spans="1:4" x14ac:dyDescent="0.3">
      <c r="A32" s="39" t="s">
        <v>153</v>
      </c>
      <c r="B32" s="39" t="s">
        <v>154</v>
      </c>
      <c r="C32" s="39">
        <v>514.79999999999995</v>
      </c>
      <c r="D32" s="39">
        <v>1</v>
      </c>
    </row>
    <row r="33" spans="1:5" x14ac:dyDescent="0.3">
      <c r="A33" s="39" t="s">
        <v>155</v>
      </c>
      <c r="B33" s="39" t="s">
        <v>156</v>
      </c>
      <c r="C33" s="39">
        <v>936</v>
      </c>
      <c r="D33" s="39">
        <v>1.089</v>
      </c>
    </row>
    <row r="34" spans="1:5" x14ac:dyDescent="0.3">
      <c r="A34" s="39" t="s">
        <v>157</v>
      </c>
      <c r="B34" s="39" t="s">
        <v>158</v>
      </c>
      <c r="C34" s="39">
        <v>159.84</v>
      </c>
      <c r="D34" s="39">
        <v>1.089</v>
      </c>
    </row>
    <row r="35" spans="1:5" x14ac:dyDescent="0.3">
      <c r="A35" s="39" t="s">
        <v>159</v>
      </c>
      <c r="B35" s="39" t="s">
        <v>160</v>
      </c>
      <c r="C35" s="39">
        <v>655.20000000000005</v>
      </c>
      <c r="D35" s="39">
        <v>1.089</v>
      </c>
    </row>
    <row r="36" spans="1:5" x14ac:dyDescent="0.3">
      <c r="A36" s="39" t="s">
        <v>161</v>
      </c>
      <c r="B36" s="39" t="s">
        <v>162</v>
      </c>
      <c r="C36" s="39">
        <v>385.2</v>
      </c>
      <c r="D36" s="39">
        <v>1</v>
      </c>
    </row>
    <row r="37" spans="1:5" x14ac:dyDescent="0.3">
      <c r="A37" s="39" t="s">
        <v>163</v>
      </c>
      <c r="B37" s="39" t="s">
        <v>164</v>
      </c>
      <c r="C37" s="39">
        <v>381.6</v>
      </c>
      <c r="D37" s="39">
        <v>1.002</v>
      </c>
    </row>
    <row r="38" spans="1:5" ht="27" x14ac:dyDescent="0.45">
      <c r="A38" s="40" t="s">
        <v>165</v>
      </c>
    </row>
    <row r="40" spans="1:5" ht="47.25" x14ac:dyDescent="0.3">
      <c r="A40" s="41" t="s">
        <v>5</v>
      </c>
      <c r="B40" s="42" t="s">
        <v>166</v>
      </c>
      <c r="C40" s="43" t="s">
        <v>167</v>
      </c>
      <c r="D40" s="44" t="s">
        <v>168</v>
      </c>
    </row>
    <row r="41" spans="1:5" x14ac:dyDescent="0.3">
      <c r="A41" s="39" t="s">
        <v>169</v>
      </c>
      <c r="B41" s="39" t="s">
        <v>170</v>
      </c>
      <c r="C41" s="39">
        <v>2325000</v>
      </c>
      <c r="D41" s="39">
        <v>1.65</v>
      </c>
    </row>
    <row r="42" spans="1:5" x14ac:dyDescent="0.3">
      <c r="A42" s="39" t="s">
        <v>171</v>
      </c>
      <c r="B42" s="39" t="s">
        <v>172</v>
      </c>
      <c r="C42" s="39">
        <v>5625000</v>
      </c>
      <c r="D42" s="39">
        <v>1.55</v>
      </c>
    </row>
    <row r="43" spans="1:5" x14ac:dyDescent="0.3">
      <c r="A43" s="39" t="s">
        <v>173</v>
      </c>
      <c r="B43" s="39" t="s">
        <v>174</v>
      </c>
      <c r="C43" s="39">
        <v>11750000</v>
      </c>
      <c r="D43" s="39">
        <v>1.45</v>
      </c>
    </row>
    <row r="44" spans="1:5" x14ac:dyDescent="0.3">
      <c r="A44" s="39" t="s">
        <v>175</v>
      </c>
      <c r="B44" s="39" t="s">
        <v>176</v>
      </c>
      <c r="C44" s="39">
        <v>19500000</v>
      </c>
      <c r="D44" s="39">
        <v>1.4</v>
      </c>
    </row>
    <row r="45" spans="1:5" x14ac:dyDescent="0.3">
      <c r="A45" s="39" t="s">
        <v>177</v>
      </c>
      <c r="B45" s="39" t="s">
        <v>178</v>
      </c>
      <c r="C45" s="39">
        <v>85000000</v>
      </c>
      <c r="D45" s="39">
        <v>1.4</v>
      </c>
    </row>
    <row r="47" spans="1:5" ht="31.5" x14ac:dyDescent="0.3">
      <c r="A47" s="45" t="s">
        <v>179</v>
      </c>
      <c r="B47" s="46" t="s">
        <v>180</v>
      </c>
    </row>
    <row r="48" spans="1:5" x14ac:dyDescent="0.3">
      <c r="A48" s="39" t="s">
        <v>54</v>
      </c>
      <c r="B48" s="47">
        <v>0.65</v>
      </c>
      <c r="D48" s="48"/>
      <c r="E48" s="48"/>
    </row>
    <row r="49" spans="1:6" x14ac:dyDescent="0.3">
      <c r="A49" s="39" t="s">
        <v>58</v>
      </c>
      <c r="B49" s="47">
        <v>0.125</v>
      </c>
      <c r="D49" s="48"/>
      <c r="E49" s="48"/>
    </row>
    <row r="50" spans="1:6" x14ac:dyDescent="0.3">
      <c r="A50" s="39" t="s">
        <v>62</v>
      </c>
      <c r="B50" s="47">
        <v>0.125</v>
      </c>
      <c r="D50" s="48"/>
      <c r="E50" s="48"/>
    </row>
    <row r="52" spans="1:6" ht="31.5" x14ac:dyDescent="0.3">
      <c r="A52" s="49" t="s">
        <v>179</v>
      </c>
      <c r="B52" s="50" t="s">
        <v>181</v>
      </c>
      <c r="C52" s="49" t="s">
        <v>179</v>
      </c>
      <c r="D52" s="50" t="s">
        <v>180</v>
      </c>
    </row>
    <row r="53" spans="1:6" x14ac:dyDescent="0.3">
      <c r="A53" s="39" t="s">
        <v>76</v>
      </c>
      <c r="B53" s="47">
        <v>0.3</v>
      </c>
      <c r="C53" s="39" t="s">
        <v>54</v>
      </c>
      <c r="D53" s="47">
        <f>$B$48</f>
        <v>0.65</v>
      </c>
      <c r="E53" s="48"/>
      <c r="F53" s="51"/>
    </row>
    <row r="54" spans="1:6" x14ac:dyDescent="0.3">
      <c r="A54" s="39" t="s">
        <v>77</v>
      </c>
      <c r="B54" s="47">
        <v>0.1</v>
      </c>
      <c r="C54" s="39" t="s">
        <v>54</v>
      </c>
      <c r="D54" s="47">
        <f t="shared" ref="D54:D59" si="0">$B$48</f>
        <v>0.65</v>
      </c>
      <c r="E54" s="48"/>
      <c r="F54" s="51"/>
    </row>
    <row r="55" spans="1:6" x14ac:dyDescent="0.3">
      <c r="A55" s="39" t="s">
        <v>78</v>
      </c>
      <c r="B55" s="47">
        <v>0.17499999999999999</v>
      </c>
      <c r="C55" s="39" t="s">
        <v>54</v>
      </c>
      <c r="D55" s="47">
        <f t="shared" si="0"/>
        <v>0.65</v>
      </c>
      <c r="E55" s="48"/>
      <c r="F55" s="51"/>
    </row>
    <row r="56" spans="1:6" x14ac:dyDescent="0.3">
      <c r="A56" s="39" t="s">
        <v>79</v>
      </c>
      <c r="B56" s="47">
        <v>0.2</v>
      </c>
      <c r="C56" s="39" t="s">
        <v>54</v>
      </c>
      <c r="D56" s="47">
        <f t="shared" si="0"/>
        <v>0.65</v>
      </c>
      <c r="E56" s="48"/>
      <c r="F56" s="51"/>
    </row>
    <row r="57" spans="1:6" x14ac:dyDescent="0.3">
      <c r="A57" s="39" t="s">
        <v>80</v>
      </c>
      <c r="B57" s="47">
        <v>0.125</v>
      </c>
      <c r="C57" s="39" t="s">
        <v>54</v>
      </c>
      <c r="D57" s="47">
        <f t="shared" si="0"/>
        <v>0.65</v>
      </c>
      <c r="E57" s="48"/>
      <c r="F57" s="51"/>
    </row>
    <row r="58" spans="1:6" x14ac:dyDescent="0.3">
      <c r="A58" s="39" t="s">
        <v>81</v>
      </c>
      <c r="B58" s="47">
        <v>0.15</v>
      </c>
      <c r="C58" s="39" t="s">
        <v>54</v>
      </c>
      <c r="D58" s="47">
        <f t="shared" si="0"/>
        <v>0.65</v>
      </c>
      <c r="E58" s="48"/>
      <c r="F58" s="51"/>
    </row>
    <row r="59" spans="1:6" x14ac:dyDescent="0.3">
      <c r="A59" s="39" t="s">
        <v>82</v>
      </c>
      <c r="B59" s="47">
        <v>2.5000000000000001E-2</v>
      </c>
      <c r="C59" s="39" t="s">
        <v>54</v>
      </c>
      <c r="D59" s="47">
        <f t="shared" si="0"/>
        <v>0.65</v>
      </c>
      <c r="E59" s="48"/>
      <c r="F59" s="51"/>
    </row>
    <row r="60" spans="1:6" x14ac:dyDescent="0.3">
      <c r="A60" s="39" t="s">
        <v>83</v>
      </c>
      <c r="B60" s="47">
        <v>0.1</v>
      </c>
      <c r="C60" s="39" t="s">
        <v>182</v>
      </c>
      <c r="D60" s="47">
        <f>$B$49</f>
        <v>0.125</v>
      </c>
      <c r="E60" s="48"/>
      <c r="F60" s="51"/>
    </row>
    <row r="61" spans="1:6" ht="32.450000000000003" customHeight="1" x14ac:dyDescent="0.3">
      <c r="A61" s="52" t="s">
        <v>84</v>
      </c>
      <c r="B61" s="47">
        <v>0.15</v>
      </c>
      <c r="C61" s="39" t="s">
        <v>182</v>
      </c>
      <c r="D61" s="47">
        <f t="shared" ref="D61:D62" si="1">$B$49</f>
        <v>0.125</v>
      </c>
      <c r="E61" s="48"/>
      <c r="F61" s="51"/>
    </row>
    <row r="62" spans="1:6" x14ac:dyDescent="0.3">
      <c r="A62" s="39" t="s">
        <v>85</v>
      </c>
      <c r="B62" s="47">
        <v>0.15</v>
      </c>
      <c r="C62" s="39" t="s">
        <v>182</v>
      </c>
      <c r="D62" s="47">
        <f t="shared" si="1"/>
        <v>0.125</v>
      </c>
      <c r="E62" s="48"/>
      <c r="F62" s="51"/>
    </row>
    <row r="63" spans="1:6" x14ac:dyDescent="0.3">
      <c r="A63" s="39" t="s">
        <v>86</v>
      </c>
      <c r="B63" s="47">
        <v>0.1</v>
      </c>
      <c r="C63" s="39" t="s">
        <v>62</v>
      </c>
      <c r="D63" s="47">
        <f>$B$50</f>
        <v>0.125</v>
      </c>
      <c r="E63" s="48"/>
      <c r="F63" s="51"/>
    </row>
    <row r="64" spans="1:6" x14ac:dyDescent="0.3">
      <c r="A64" s="39" t="s">
        <v>87</v>
      </c>
      <c r="B64" s="47">
        <v>0.1</v>
      </c>
      <c r="C64" s="39" t="s">
        <v>62</v>
      </c>
      <c r="D64" s="47">
        <f t="shared" ref="D64:D66" si="2">$B$50</f>
        <v>0.125</v>
      </c>
      <c r="E64" s="48"/>
      <c r="F64" s="51"/>
    </row>
    <row r="65" spans="1:6" x14ac:dyDescent="0.3">
      <c r="A65" s="39" t="s">
        <v>88</v>
      </c>
      <c r="B65" s="47">
        <v>7.4999999999999997E-2</v>
      </c>
      <c r="C65" s="39" t="s">
        <v>62</v>
      </c>
      <c r="D65" s="47">
        <f t="shared" si="2"/>
        <v>0.125</v>
      </c>
      <c r="E65" s="48"/>
      <c r="F65" s="51"/>
    </row>
    <row r="66" spans="1:6" x14ac:dyDescent="0.3">
      <c r="A66" s="39" t="s">
        <v>89</v>
      </c>
      <c r="B66" s="47">
        <v>2.5000000000000001E-2</v>
      </c>
      <c r="C66" s="39" t="s">
        <v>62</v>
      </c>
      <c r="D66" s="47">
        <f t="shared" si="2"/>
        <v>0.125</v>
      </c>
      <c r="E66" s="48"/>
      <c r="F66" s="51"/>
    </row>
  </sheetData>
  <sheetProtection algorithmName="SHA-512" hashValue="EtsIVsvSi8AnOguy/isR8yMWxIKkWLIzQXaYeR+R18x+GKpjZ7VMTb/zU88YvWdB8jz6KNetToCPKzQSu2hd2Q==" saltValue="1TmEJtcaDqU+N2xyfGrIbw==" spinCount="100000" sheet="1" objects="1" scenarios="1"/>
  <sortState xmlns:xlrd2="http://schemas.microsoft.com/office/spreadsheetml/2017/richdata2" ref="A3:C37">
    <sortCondition ref="A3:A37"/>
  </sortState>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showGridLines="0" workbookViewId="0">
      <selection activeCell="B12" sqref="B12"/>
    </sheetView>
  </sheetViews>
  <sheetFormatPr defaultColWidth="11.5546875" defaultRowHeight="15.75" x14ac:dyDescent="0.3"/>
  <cols>
    <col min="1" max="1" width="33.6640625" style="1" customWidth="1"/>
    <col min="2" max="2" width="26.33203125" style="1" bestFit="1" customWidth="1"/>
    <col min="3" max="4" width="16.44140625" style="1" customWidth="1"/>
    <col min="5" max="5" width="13" style="1" customWidth="1"/>
    <col min="6" max="16384" width="11.5546875" style="1"/>
  </cols>
  <sheetData>
    <row r="1" spans="1:4" ht="27" x14ac:dyDescent="0.45">
      <c r="A1" s="40" t="s">
        <v>90</v>
      </c>
      <c r="B1" s="40"/>
    </row>
    <row r="2" spans="1:4" ht="78.75" x14ac:dyDescent="0.3">
      <c r="A2" s="45" t="s">
        <v>9</v>
      </c>
      <c r="B2" s="45" t="s">
        <v>92</v>
      </c>
      <c r="C2" s="53" t="s">
        <v>93</v>
      </c>
      <c r="D2" s="53" t="s">
        <v>94</v>
      </c>
    </row>
    <row r="3" spans="1:4" x14ac:dyDescent="0.3">
      <c r="A3" s="39" t="s">
        <v>95</v>
      </c>
      <c r="B3" s="39" t="s">
        <v>96</v>
      </c>
      <c r="C3" s="65">
        <v>420</v>
      </c>
      <c r="D3" s="66">
        <v>2.2999999999999998</v>
      </c>
    </row>
    <row r="4" spans="1:4" x14ac:dyDescent="0.3">
      <c r="A4" s="39" t="s">
        <v>97</v>
      </c>
      <c r="B4" s="39" t="s">
        <v>98</v>
      </c>
      <c r="C4" s="65">
        <v>100</v>
      </c>
      <c r="D4" s="66">
        <v>0.62</v>
      </c>
    </row>
    <row r="5" spans="1:4" x14ac:dyDescent="0.3">
      <c r="A5" s="39" t="s">
        <v>99</v>
      </c>
      <c r="B5" s="39" t="s">
        <v>100</v>
      </c>
      <c r="C5" s="65">
        <v>220</v>
      </c>
      <c r="D5" s="66">
        <v>1.1000000000000001</v>
      </c>
    </row>
    <row r="6" spans="1:4" x14ac:dyDescent="0.3">
      <c r="A6" s="39" t="s">
        <v>101</v>
      </c>
      <c r="B6" s="39" t="s">
        <v>102</v>
      </c>
      <c r="C6" s="65">
        <v>290</v>
      </c>
      <c r="D6" s="66">
        <v>1.1000000000000001</v>
      </c>
    </row>
    <row r="7" spans="1:4" x14ac:dyDescent="0.3">
      <c r="A7" s="39" t="s">
        <v>103</v>
      </c>
      <c r="B7" s="39" t="s">
        <v>104</v>
      </c>
      <c r="C7" s="65">
        <v>290</v>
      </c>
      <c r="D7" s="66">
        <v>1.1000000000000001</v>
      </c>
    </row>
    <row r="8" spans="1:4" x14ac:dyDescent="0.3">
      <c r="A8" s="39" t="s">
        <v>105</v>
      </c>
      <c r="B8" s="39" t="s">
        <v>106</v>
      </c>
      <c r="C8" s="65">
        <v>40</v>
      </c>
      <c r="D8" s="66">
        <v>0.2</v>
      </c>
    </row>
    <row r="9" spans="1:4" x14ac:dyDescent="0.3">
      <c r="A9" s="39" t="s">
        <v>107</v>
      </c>
      <c r="B9" s="39" t="s">
        <v>108</v>
      </c>
      <c r="C9" s="65">
        <v>40</v>
      </c>
      <c r="D9" s="66">
        <v>0.2</v>
      </c>
    </row>
    <row r="10" spans="1:4" x14ac:dyDescent="0.3">
      <c r="A10" s="39" t="s">
        <v>109</v>
      </c>
      <c r="B10" s="39" t="s">
        <v>110</v>
      </c>
      <c r="C10" s="65">
        <v>40</v>
      </c>
      <c r="D10" s="66">
        <v>0.2</v>
      </c>
    </row>
    <row r="11" spans="1:4" x14ac:dyDescent="0.3">
      <c r="A11" s="39" t="s">
        <v>111</v>
      </c>
      <c r="B11" s="39" t="s">
        <v>112</v>
      </c>
      <c r="C11" s="65">
        <v>40</v>
      </c>
      <c r="D11" s="66">
        <v>0.2</v>
      </c>
    </row>
    <row r="12" spans="1:4" x14ac:dyDescent="0.3">
      <c r="A12" s="39" t="s">
        <v>113</v>
      </c>
      <c r="B12" s="39" t="s">
        <v>114</v>
      </c>
      <c r="C12" s="65">
        <v>40</v>
      </c>
      <c r="D12" s="66">
        <v>0.2</v>
      </c>
    </row>
    <row r="13" spans="1:4" x14ac:dyDescent="0.3">
      <c r="A13" s="39" t="s">
        <v>115</v>
      </c>
      <c r="B13" s="39" t="s">
        <v>116</v>
      </c>
      <c r="C13" s="65">
        <v>40</v>
      </c>
      <c r="D13" s="66">
        <v>0.2</v>
      </c>
    </row>
    <row r="14" spans="1:4" x14ac:dyDescent="0.3">
      <c r="A14" s="39" t="s">
        <v>117</v>
      </c>
      <c r="B14" s="39" t="s">
        <v>118</v>
      </c>
      <c r="C14" s="65">
        <v>290</v>
      </c>
      <c r="D14" s="66">
        <v>1.1000000000000001</v>
      </c>
    </row>
    <row r="15" spans="1:4" x14ac:dyDescent="0.3">
      <c r="A15" s="39" t="s">
        <v>119</v>
      </c>
      <c r="B15" s="39" t="s">
        <v>120</v>
      </c>
      <c r="C15" s="65">
        <v>290</v>
      </c>
      <c r="D15" s="66">
        <v>1.1000000000000001</v>
      </c>
    </row>
    <row r="16" spans="1:4" x14ac:dyDescent="0.3">
      <c r="A16" s="39" t="s">
        <v>121</v>
      </c>
      <c r="B16" s="39" t="s">
        <v>122</v>
      </c>
      <c r="C16" s="65" t="s">
        <v>183</v>
      </c>
      <c r="D16" s="66"/>
    </row>
    <row r="17" spans="1:4" x14ac:dyDescent="0.3">
      <c r="A17" s="39" t="s">
        <v>123</v>
      </c>
      <c r="B17" s="39" t="s">
        <v>124</v>
      </c>
      <c r="C17" s="65">
        <v>220</v>
      </c>
      <c r="D17" s="66">
        <v>1.1000000000000001</v>
      </c>
    </row>
    <row r="18" spans="1:4" x14ac:dyDescent="0.3">
      <c r="A18" s="39" t="s">
        <v>125</v>
      </c>
      <c r="B18" s="39" t="s">
        <v>126</v>
      </c>
      <c r="C18" s="65">
        <v>220</v>
      </c>
      <c r="D18" s="66">
        <v>1.1000000000000001</v>
      </c>
    </row>
    <row r="19" spans="1:4" x14ac:dyDescent="0.3">
      <c r="A19" s="39" t="s">
        <v>127</v>
      </c>
      <c r="B19" s="39" t="s">
        <v>128</v>
      </c>
      <c r="C19" s="65" t="s">
        <v>183</v>
      </c>
      <c r="D19" s="66"/>
    </row>
    <row r="20" spans="1:4" x14ac:dyDescent="0.3">
      <c r="A20" s="39" t="s">
        <v>129</v>
      </c>
      <c r="B20" s="39" t="s">
        <v>130</v>
      </c>
      <c r="C20" s="65" t="s">
        <v>183</v>
      </c>
      <c r="D20" s="66"/>
    </row>
    <row r="21" spans="1:4" x14ac:dyDescent="0.3">
      <c r="A21" s="39" t="s">
        <v>131</v>
      </c>
      <c r="B21" s="39" t="s">
        <v>132</v>
      </c>
      <c r="C21" s="65" t="s">
        <v>183</v>
      </c>
      <c r="D21" s="66"/>
    </row>
    <row r="22" spans="1:4" x14ac:dyDescent="0.3">
      <c r="A22" s="39" t="s">
        <v>133</v>
      </c>
      <c r="B22" s="39" t="s">
        <v>134</v>
      </c>
      <c r="C22" s="65">
        <v>290</v>
      </c>
      <c r="D22" s="66">
        <v>1.1000000000000001</v>
      </c>
    </row>
    <row r="23" spans="1:4" x14ac:dyDescent="0.3">
      <c r="A23" s="39" t="s">
        <v>135</v>
      </c>
      <c r="B23" s="39" t="s">
        <v>136</v>
      </c>
      <c r="C23" s="65">
        <v>360</v>
      </c>
      <c r="D23" s="66">
        <v>1.2</v>
      </c>
    </row>
    <row r="24" spans="1:4" x14ac:dyDescent="0.3">
      <c r="A24" s="39" t="s">
        <v>137</v>
      </c>
      <c r="B24" s="39" t="s">
        <v>138</v>
      </c>
      <c r="C24" s="65">
        <v>360</v>
      </c>
      <c r="D24" s="66">
        <v>1.2</v>
      </c>
    </row>
    <row r="25" spans="1:4" x14ac:dyDescent="0.3">
      <c r="A25" s="39" t="s">
        <v>139</v>
      </c>
      <c r="B25" s="39" t="s">
        <v>140</v>
      </c>
      <c r="C25" s="65">
        <v>360</v>
      </c>
      <c r="D25" s="66">
        <v>1.2</v>
      </c>
    </row>
    <row r="26" spans="1:4" x14ac:dyDescent="0.3">
      <c r="A26" s="39" t="s">
        <v>141</v>
      </c>
      <c r="B26" s="39" t="s">
        <v>142</v>
      </c>
      <c r="C26" s="65">
        <v>360</v>
      </c>
      <c r="D26" s="66">
        <v>1.2</v>
      </c>
    </row>
    <row r="27" spans="1:4" x14ac:dyDescent="0.3">
      <c r="A27" s="39" t="s">
        <v>143</v>
      </c>
      <c r="B27" s="39" t="s">
        <v>144</v>
      </c>
      <c r="C27" s="65">
        <v>360</v>
      </c>
      <c r="D27" s="66">
        <v>1.2</v>
      </c>
    </row>
    <row r="28" spans="1:4" x14ac:dyDescent="0.3">
      <c r="A28" s="39" t="s">
        <v>145</v>
      </c>
      <c r="B28" s="39" t="s">
        <v>146</v>
      </c>
      <c r="C28" s="65">
        <v>360</v>
      </c>
      <c r="D28" s="66">
        <v>1.2</v>
      </c>
    </row>
    <row r="29" spans="1:4" x14ac:dyDescent="0.3">
      <c r="A29" s="39" t="s">
        <v>147</v>
      </c>
      <c r="B29" s="39" t="s">
        <v>148</v>
      </c>
      <c r="C29" s="65" t="s">
        <v>183</v>
      </c>
      <c r="D29" s="66"/>
    </row>
    <row r="30" spans="1:4" x14ac:dyDescent="0.3">
      <c r="A30" s="39" t="s">
        <v>149</v>
      </c>
      <c r="B30" s="39" t="s">
        <v>150</v>
      </c>
      <c r="C30" s="65">
        <v>360</v>
      </c>
      <c r="D30" s="66">
        <v>1.2</v>
      </c>
    </row>
    <row r="31" spans="1:4" x14ac:dyDescent="0.3">
      <c r="A31" s="39" t="s">
        <v>151</v>
      </c>
      <c r="B31" s="39" t="s">
        <v>152</v>
      </c>
      <c r="C31" s="65">
        <v>360</v>
      </c>
      <c r="D31" s="66">
        <v>1.2</v>
      </c>
    </row>
    <row r="32" spans="1:4" x14ac:dyDescent="0.3">
      <c r="A32" s="39" t="s">
        <v>153</v>
      </c>
      <c r="B32" s="39" t="s">
        <v>154</v>
      </c>
      <c r="C32" s="65" t="s">
        <v>183</v>
      </c>
      <c r="D32" s="66"/>
    </row>
    <row r="33" spans="1:4" x14ac:dyDescent="0.3">
      <c r="A33" s="39" t="s">
        <v>155</v>
      </c>
      <c r="B33" s="39" t="s">
        <v>156</v>
      </c>
      <c r="C33" s="65" t="s">
        <v>183</v>
      </c>
      <c r="D33" s="66"/>
    </row>
    <row r="34" spans="1:4" x14ac:dyDescent="0.3">
      <c r="A34" s="39" t="s">
        <v>184</v>
      </c>
      <c r="B34" s="39" t="s">
        <v>158</v>
      </c>
      <c r="C34" s="65" t="s">
        <v>183</v>
      </c>
      <c r="D34" s="66"/>
    </row>
    <row r="35" spans="1:4" x14ac:dyDescent="0.3">
      <c r="A35" s="39" t="s">
        <v>185</v>
      </c>
      <c r="B35" s="39" t="s">
        <v>160</v>
      </c>
      <c r="C35" s="65" t="s">
        <v>183</v>
      </c>
      <c r="D35" s="66"/>
    </row>
    <row r="36" spans="1:4" x14ac:dyDescent="0.3">
      <c r="A36" s="39" t="s">
        <v>161</v>
      </c>
      <c r="B36" s="39" t="s">
        <v>162</v>
      </c>
      <c r="C36" s="65" t="s">
        <v>183</v>
      </c>
      <c r="D36" s="66"/>
    </row>
    <row r="37" spans="1:4" x14ac:dyDescent="0.3">
      <c r="A37" s="39" t="s">
        <v>163</v>
      </c>
      <c r="B37" s="39" t="s">
        <v>164</v>
      </c>
      <c r="C37" s="65">
        <v>360</v>
      </c>
      <c r="D37" s="66">
        <v>1.1000000000000001</v>
      </c>
    </row>
  </sheetData>
  <sheetProtection algorithmName="SHA-512" hashValue="q6e17yNW2OqQ985Dr9795k6QyfcLxLabzO1XveUhqjWb5sbBT6SADO7mkiIX49L1XcjEiJhTzWJ5atF4ChwolQ==" saltValue="5FWOF7u36TWqjJzhx9RdBQ==" spinCount="100000"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2C0F-B3AB-491B-9AD0-B1BCABF638AE}">
  <dimension ref="A1:C9"/>
  <sheetViews>
    <sheetView showGridLines="0" workbookViewId="0">
      <selection activeCell="B6" sqref="B6"/>
    </sheetView>
  </sheetViews>
  <sheetFormatPr defaultRowHeight="15.75" x14ac:dyDescent="0.3"/>
  <cols>
    <col min="1" max="1" width="10.77734375" style="1" customWidth="1"/>
    <col min="2" max="3" width="33.6640625" style="1" customWidth="1"/>
    <col min="4" max="16384" width="8.88671875" style="1"/>
  </cols>
  <sheetData>
    <row r="1" spans="1:3" x14ac:dyDescent="0.3">
      <c r="A1" s="54" t="s">
        <v>186</v>
      </c>
      <c r="B1" s="37" t="s">
        <v>187</v>
      </c>
      <c r="C1" s="37" t="s">
        <v>188</v>
      </c>
    </row>
    <row r="2" spans="1:3" ht="31.5" x14ac:dyDescent="0.3">
      <c r="A2" s="55" t="s">
        <v>189</v>
      </c>
      <c r="B2" s="56" t="s">
        <v>190</v>
      </c>
      <c r="C2" s="56" t="s">
        <v>191</v>
      </c>
    </row>
    <row r="3" spans="1:3" x14ac:dyDescent="0.3">
      <c r="A3" s="55" t="s">
        <v>29</v>
      </c>
      <c r="B3" s="56" t="s">
        <v>192</v>
      </c>
      <c r="C3" s="56" t="s">
        <v>193</v>
      </c>
    </row>
    <row r="4" spans="1:3" ht="31.5" x14ac:dyDescent="0.3">
      <c r="A4" s="55" t="s">
        <v>194</v>
      </c>
      <c r="B4" s="56" t="s">
        <v>195</v>
      </c>
      <c r="C4" s="56" t="s">
        <v>196</v>
      </c>
    </row>
    <row r="5" spans="1:3" ht="31.5" x14ac:dyDescent="0.3">
      <c r="A5" s="55" t="s">
        <v>197</v>
      </c>
      <c r="B5" s="56" t="s">
        <v>198</v>
      </c>
      <c r="C5" s="56" t="s">
        <v>199</v>
      </c>
    </row>
    <row r="6" spans="1:3" ht="63" x14ac:dyDescent="0.3">
      <c r="A6" s="55" t="s">
        <v>200</v>
      </c>
      <c r="B6" s="56" t="s">
        <v>201</v>
      </c>
      <c r="C6" s="56" t="s">
        <v>202</v>
      </c>
    </row>
    <row r="7" spans="1:3" ht="31.5" x14ac:dyDescent="0.3">
      <c r="A7" s="55" t="s">
        <v>203</v>
      </c>
      <c r="B7" s="56" t="s">
        <v>204</v>
      </c>
      <c r="C7" s="56" t="s">
        <v>205</v>
      </c>
    </row>
    <row r="8" spans="1:3" ht="63" x14ac:dyDescent="0.3">
      <c r="A8" s="55" t="s">
        <v>206</v>
      </c>
      <c r="B8" s="56" t="s">
        <v>207</v>
      </c>
      <c r="C8" s="56" t="s">
        <v>208</v>
      </c>
    </row>
    <row r="9" spans="1:3" ht="31.5" x14ac:dyDescent="0.3">
      <c r="A9" s="55" t="s">
        <v>209</v>
      </c>
      <c r="B9" s="56" t="s">
        <v>210</v>
      </c>
      <c r="C9" s="56" t="s">
        <v>205</v>
      </c>
    </row>
  </sheetData>
  <sheetProtection algorithmName="SHA-512" hashValue="bKBuW9om27PraauyFq6sKtUlvkkef5q8XnQxNyhiQOfqOh8AxafrpEC/1nkHPoRttw7BOAqPCtIfRp+RqN9Hfg==" saltValue="DnScaQE0iU3y489XKpGvt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33f84f-6ac0-4866-8d63-8c82812b8181">
      <Terms xmlns="http://schemas.microsoft.com/office/infopath/2007/PartnerControls"/>
    </lcf76f155ced4ddcb4097134ff3c332f>
    <TaxCatchAll xmlns="fb82805b-4725-417c-9992-107fa9b8f2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C54F1EDD111146A3A9E19FA1EE6C2E" ma:contentTypeVersion="16" ma:contentTypeDescription="Create a new document." ma:contentTypeScope="" ma:versionID="9b0d1a9619fdbd3c35ebbf690992ff49">
  <xsd:schema xmlns:xsd="http://www.w3.org/2001/XMLSchema" xmlns:xs="http://www.w3.org/2001/XMLSchema" xmlns:p="http://schemas.microsoft.com/office/2006/metadata/properties" xmlns:ns2="57ced1c0-dd17-4bc1-a49b-8d58a8b9fb5a" xmlns:ns3="8d33f84f-6ac0-4866-8d63-8c82812b8181" xmlns:ns4="fb82805b-4725-417c-9992-107fa9b8f2e4" targetNamespace="http://schemas.microsoft.com/office/2006/metadata/properties" ma:root="true" ma:fieldsID="533c42ac0b7ef9d293941ad98ef2c1be" ns2:_="" ns3:_="" ns4:_="">
    <xsd:import namespace="57ced1c0-dd17-4bc1-a49b-8d58a8b9fb5a"/>
    <xsd:import namespace="8d33f84f-6ac0-4866-8d63-8c82812b8181"/>
    <xsd:import namespace="fb82805b-4725-417c-9992-107fa9b8f2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4: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3f84f-6ac0-4866-8d63-8c82812b81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61AC17-B37F-438C-9C79-FFDA9FC1594F}">
  <ds:schemaRefs>
    <ds:schemaRef ds:uri="http://schemas.microsoft.com/sharepoint/v3/contenttype/forms"/>
  </ds:schemaRefs>
</ds:datastoreItem>
</file>

<file path=customXml/itemProps2.xml><?xml version="1.0" encoding="utf-8"?>
<ds:datastoreItem xmlns:ds="http://schemas.openxmlformats.org/officeDocument/2006/customXml" ds:itemID="{0A0DA8F2-02E3-4513-8BDA-35F160FD365A}">
  <ds:schemaRefs>
    <ds:schemaRef ds:uri="http://purl.org/dc/terms/"/>
    <ds:schemaRef ds:uri="8d33f84f-6ac0-4866-8d63-8c82812b8181"/>
    <ds:schemaRef ds:uri="http://schemas.openxmlformats.org/package/2006/metadata/core-properties"/>
    <ds:schemaRef ds:uri="fb82805b-4725-417c-9992-107fa9b8f2e4"/>
    <ds:schemaRef ds:uri="http://schemas.microsoft.com/office/2006/metadata/properties"/>
    <ds:schemaRef ds:uri="http://schemas.microsoft.com/office/infopath/2007/PartnerControls"/>
    <ds:schemaRef ds:uri="http://purl.org/dc/dcmitype/"/>
    <ds:schemaRef ds:uri="http://schemas.microsoft.com/office/2006/documentManagement/types"/>
    <ds:schemaRef ds:uri="http://www.w3.org/XML/1998/namespace"/>
    <ds:schemaRef ds:uri="57ced1c0-dd17-4bc1-a49b-8d58a8b9fb5a"/>
    <ds:schemaRef ds:uri="http://purl.org/dc/elements/1.1/"/>
  </ds:schemaRefs>
</ds:datastoreItem>
</file>

<file path=customXml/itemProps3.xml><?xml version="1.0" encoding="utf-8"?>
<ds:datastoreItem xmlns:ds="http://schemas.openxmlformats.org/officeDocument/2006/customXml" ds:itemID="{9D45CF7D-0007-447C-9825-C81A02077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ed1c0-dd17-4bc1-a49b-8d58a8b9fb5a"/>
    <ds:schemaRef ds:uri="8d33f84f-6ac0-4866-8d63-8c82812b8181"/>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Skaičiavimai</vt:lpstr>
      <vt:lpstr>EU indikacinės reikšmės</vt:lpstr>
      <vt:lpstr>Nacionalinės reikšmės</vt:lpstr>
      <vt:lpstr>Santrumpos</vt:lpstr>
    </vt:vector>
  </TitlesOfParts>
  <Manager/>
  <Company>VITO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Nele Renders</dc:creator>
  <cp:keywords/>
  <dc:description/>
  <cp:lastModifiedBy>Mindaugas Mižutavičius</cp:lastModifiedBy>
  <cp:revision/>
  <dcterms:created xsi:type="dcterms:W3CDTF">2020-10-11T17:50:14Z</dcterms:created>
  <dcterms:modified xsi:type="dcterms:W3CDTF">2026-05-05T07:21:35Z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0x01010075C54F1EDD111146A3A9E19FA1EE6C2E</vt:lpwstr>
  </property>
  <property fmtid="{D5CDD505-2E9C-101B-9397-08002B2CF9AE}" pid="3" name="WorkbookGuid">
    <vt:lpwstr>e605dcf2-abc2-4ac9-8cf5-ae52944fe8a5</vt:lpwstr>
  </property>
  <property fmtid="{D5CDD505-2E9C-101B-9397-08002B2CF9AE}" pid="4" name="MediaServiceImageTags">
    <vt:lpwstr/>
  </property>
</Properties>
</file>