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ytautas\OneDrive - Lietuvos energetikos agentūra, VšĮ\Dokumentai\~2~Mano~20201030~\!-WORD-DP\~🔴2023 metai\2023-Savivaldybiu-ketv.vertinimas\DATA-2023-II ketv\"/>
    </mc:Choice>
  </mc:AlternateContent>
  <xr:revisionPtr revIDLastSave="0" documentId="13_ncr:1_{400F4801-DB10-461D-8EF2-81B7EC49D905}" xr6:coauthVersionLast="47" xr6:coauthVersionMax="47" xr10:uidLastSave="{00000000-0000-0000-0000-000000000000}"/>
  <bookViews>
    <workbookView xWindow="-120" yWindow="-120" windowWidth="29040" windowHeight="17640" tabRatio="845" firstSheet="4" activeTab="4" xr2:uid="{5EA49A69-7779-4CBE-B337-01D73DFDA9B8}"/>
  </bookViews>
  <sheets>
    <sheet name="~ESO b suvartojimas juridiniai" sheetId="1" state="hidden" r:id="rId1"/>
    <sheet name="~ESO b suvartojimas buitis" sheetId="4" state="hidden" r:id="rId2"/>
    <sheet name="~LITGRID b suvart" sheetId="30" state="hidden" r:id="rId3"/>
    <sheet name="+5.AIEE suvart. sav." sheetId="27" state="hidden" r:id="rId4"/>
    <sheet name="Taisyklių 7.3.1 pp" sheetId="33" r:id="rId5"/>
    <sheet name="Taisyklių 7.3.2 ir 7.3.4 pp" sheetId="34" r:id="rId6"/>
    <sheet name="Taisyklių 7.3.3 pp" sheetId="35" r:id="rId7"/>
    <sheet name="Taisyklių 7.3.2 pp (plan.)" sheetId="38" r:id="rId8"/>
    <sheet name="Taisyklių 7.3.5 pp" sheetId="37" r:id="rId9"/>
  </sheets>
  <definedNames>
    <definedName name="_xlnm._FilterDatabase" localSheetId="1" hidden="1">'~ESO b suvartojimas buitis'!$B$4:$M$4</definedName>
    <definedName name="_xlnm._FilterDatabase" localSheetId="0" hidden="1">'~ESO b suvartojimas juridiniai'!$B$4:$M$4</definedName>
    <definedName name="_xlnm._FilterDatabase" localSheetId="2" hidden="1">'~LITGRID b suvart'!$A$3:$F$3</definedName>
    <definedName name="_xlnm._FilterDatabase" localSheetId="3" hidden="1">'+5.AIEE suvart. sav.'!$B$4:$J$4</definedName>
    <definedName name="_xlnm._FilterDatabase" localSheetId="4" hidden="1">'Taisyklių 7.3.1 pp'!$B$4:$I$4</definedName>
    <definedName name="_xlnm._FilterDatabase" localSheetId="5" hidden="1">'Taisyklių 7.3.2 ir 7.3.4 pp'!$B$4:$R$4</definedName>
    <definedName name="_xlnm._FilterDatabase" localSheetId="7" hidden="1">'Taisyklių 7.3.2 pp (plan.)'!$B$5:$G$5</definedName>
    <definedName name="_xlnm._FilterDatabase" localSheetId="6" hidden="1">'Taisyklių 7.3.3 pp'!$B$4:$R$4</definedName>
    <definedName name="_xlnm._FilterDatabase" localSheetId="8" hidden="1">'Taisyklių 7.3.5 pp'!$B$4:$D$4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6" i="35" l="1"/>
  <c r="R7" i="35"/>
  <c r="R8" i="35"/>
  <c r="R9" i="35"/>
  <c r="R10" i="35"/>
  <c r="R11" i="35"/>
  <c r="R12" i="35"/>
  <c r="R13" i="35"/>
  <c r="R14" i="35"/>
  <c r="R15" i="35"/>
  <c r="R16" i="35"/>
  <c r="R17" i="35"/>
  <c r="R18" i="35"/>
  <c r="R19" i="35"/>
  <c r="R20" i="35"/>
  <c r="R21" i="35"/>
  <c r="R22" i="35"/>
  <c r="R23" i="35"/>
  <c r="R24" i="35"/>
  <c r="R25" i="35"/>
  <c r="R26" i="35"/>
  <c r="R27" i="35"/>
  <c r="R28" i="35"/>
  <c r="R29" i="35"/>
  <c r="R30" i="35"/>
  <c r="R31" i="35"/>
  <c r="R32" i="35"/>
  <c r="R33" i="35"/>
  <c r="R34" i="35"/>
  <c r="R35" i="35"/>
  <c r="R36" i="35"/>
  <c r="R37" i="35"/>
  <c r="R38" i="35"/>
  <c r="R39" i="35"/>
  <c r="R40" i="35"/>
  <c r="R41" i="35"/>
  <c r="R42" i="35"/>
  <c r="R43" i="35"/>
  <c r="R44" i="35"/>
  <c r="R45" i="35"/>
  <c r="R46" i="35"/>
  <c r="R47" i="35"/>
  <c r="R48" i="35"/>
  <c r="R49" i="35"/>
  <c r="R50" i="35"/>
  <c r="R51" i="35"/>
  <c r="R52" i="35"/>
  <c r="R53" i="35"/>
  <c r="R54" i="35"/>
  <c r="R55" i="35"/>
  <c r="R56" i="35"/>
  <c r="R57" i="35"/>
  <c r="R58" i="35"/>
  <c r="R59" i="35"/>
  <c r="R60" i="35"/>
  <c r="R61" i="35"/>
  <c r="R62" i="35"/>
  <c r="R63" i="35"/>
  <c r="R64" i="35"/>
  <c r="R5" i="35"/>
  <c r="Q6" i="35"/>
  <c r="Q7" i="35"/>
  <c r="Q8" i="35"/>
  <c r="Q9" i="35"/>
  <c r="Q10" i="35"/>
  <c r="Q11" i="35"/>
  <c r="Q12" i="35"/>
  <c r="Q13" i="35"/>
  <c r="Q14" i="35"/>
  <c r="Q15" i="35"/>
  <c r="Q16" i="35"/>
  <c r="Q17" i="35"/>
  <c r="Q18" i="35"/>
  <c r="Q19" i="35"/>
  <c r="Q20" i="35"/>
  <c r="Q21" i="35"/>
  <c r="Q22" i="35"/>
  <c r="Q23" i="35"/>
  <c r="Q24" i="35"/>
  <c r="Q25" i="35"/>
  <c r="Q26" i="35"/>
  <c r="Q27" i="35"/>
  <c r="Q28" i="35"/>
  <c r="Q29" i="35"/>
  <c r="Q30" i="35"/>
  <c r="Q31" i="35"/>
  <c r="Q32" i="35"/>
  <c r="Q33" i="35"/>
  <c r="Q34" i="35"/>
  <c r="Q35" i="35"/>
  <c r="Q36" i="35"/>
  <c r="Q37" i="35"/>
  <c r="Q38" i="35"/>
  <c r="Q39" i="35"/>
  <c r="Q40" i="35"/>
  <c r="Q41" i="35"/>
  <c r="Q42" i="35"/>
  <c r="Q43" i="35"/>
  <c r="Q44" i="35"/>
  <c r="Q45" i="35"/>
  <c r="Q46" i="35"/>
  <c r="Q47" i="35"/>
  <c r="Q48" i="35"/>
  <c r="Q49" i="35"/>
  <c r="Q50" i="35"/>
  <c r="Q51" i="35"/>
  <c r="Q52" i="35"/>
  <c r="Q53" i="35"/>
  <c r="Q54" i="35"/>
  <c r="Q55" i="35"/>
  <c r="Q56" i="35"/>
  <c r="Q57" i="35"/>
  <c r="Q58" i="35"/>
  <c r="Q59" i="35"/>
  <c r="Q60" i="35"/>
  <c r="Q61" i="35"/>
  <c r="Q62" i="35"/>
  <c r="Q63" i="35"/>
  <c r="Q64" i="35"/>
  <c r="Q5" i="35"/>
  <c r="G65" i="38" l="1"/>
  <c r="G64" i="38"/>
  <c r="G63" i="38"/>
  <c r="G62" i="38"/>
  <c r="G61" i="38"/>
  <c r="G60" i="38"/>
  <c r="G58" i="38"/>
  <c r="G57" i="38"/>
  <c r="G56" i="38"/>
  <c r="G55" i="38"/>
  <c r="G54" i="38"/>
  <c r="G52" i="38"/>
  <c r="G51" i="38"/>
  <c r="G50" i="38"/>
  <c r="G48" i="38"/>
  <c r="G47" i="38"/>
  <c r="G46" i="38"/>
  <c r="G45" i="38"/>
  <c r="G43" i="38"/>
  <c r="G42" i="38"/>
  <c r="G41" i="38"/>
  <c r="G40" i="38"/>
  <c r="G39" i="38"/>
  <c r="G38" i="38"/>
  <c r="G37" i="38"/>
  <c r="G35" i="38"/>
  <c r="G34" i="38"/>
  <c r="G32" i="38"/>
  <c r="G31" i="38"/>
  <c r="G30" i="38"/>
  <c r="G29" i="38"/>
  <c r="G28" i="38"/>
  <c r="G27" i="38"/>
  <c r="G26" i="38"/>
  <c r="G25" i="38"/>
  <c r="G24" i="38"/>
  <c r="G23" i="38"/>
  <c r="G21" i="38"/>
  <c r="G20" i="38"/>
  <c r="G19" i="38"/>
  <c r="G18" i="38"/>
  <c r="G17" i="38"/>
  <c r="G16" i="38"/>
  <c r="G15" i="38"/>
  <c r="G14" i="38"/>
  <c r="G13" i="38"/>
  <c r="G12" i="38"/>
  <c r="G11" i="38"/>
  <c r="G9" i="38"/>
  <c r="G8" i="38"/>
  <c r="G7" i="38"/>
  <c r="G6" i="38"/>
  <c r="F13" i="30"/>
  <c r="F15" i="30" s="1"/>
  <c r="D15" i="30"/>
  <c r="E15" i="30"/>
  <c r="C15" i="30"/>
  <c r="M67" i="4" l="1"/>
  <c r="M69" i="4" s="1"/>
  <c r="L69" i="4"/>
  <c r="L67" i="4"/>
  <c r="J69" i="4"/>
  <c r="I65" i="4"/>
  <c r="I69" i="4" s="1"/>
  <c r="J65" i="4"/>
  <c r="G65" i="4"/>
  <c r="G69" i="4" s="1"/>
  <c r="H65" i="4"/>
  <c r="H69" i="4" s="1"/>
  <c r="E65" i="4"/>
  <c r="E69" i="4" s="1"/>
  <c r="F65" i="4"/>
  <c r="F69" i="4" s="1"/>
  <c r="L65" i="1"/>
  <c r="L69" i="1"/>
  <c r="M69" i="1"/>
  <c r="M65" i="1"/>
  <c r="F69" i="1"/>
  <c r="G69" i="1"/>
  <c r="H69" i="1"/>
  <c r="I69" i="1"/>
  <c r="J69" i="1"/>
  <c r="E69" i="1"/>
  <c r="M67" i="1"/>
  <c r="L67" i="1"/>
  <c r="E65" i="1"/>
  <c r="F65" i="1"/>
  <c r="G65" i="1"/>
  <c r="H65" i="1"/>
  <c r="I65" i="1"/>
  <c r="J65" i="1"/>
  <c r="E69" i="27" l="1"/>
  <c r="F69" i="27"/>
  <c r="G69" i="27"/>
  <c r="H69" i="27"/>
  <c r="I69" i="27"/>
  <c r="F10" i="30" l="1"/>
  <c r="I65" i="27" l="1"/>
  <c r="F65" i="27"/>
  <c r="H65" i="27"/>
  <c r="E65" i="27"/>
  <c r="G65" i="27"/>
  <c r="D65" i="27"/>
  <c r="D69" i="27" s="1"/>
  <c r="F5" i="30" l="1"/>
  <c r="F6" i="30"/>
  <c r="F7" i="30"/>
  <c r="F8" i="30"/>
  <c r="F9" i="30"/>
  <c r="F4" i="30"/>
  <c r="D11" i="30"/>
  <c r="E11" i="30"/>
  <c r="C11" i="30" l="1"/>
  <c r="F11" i="30" s="1"/>
  <c r="J48" i="27" l="1"/>
  <c r="J6" i="27"/>
  <c r="J7" i="27"/>
  <c r="J8" i="27"/>
  <c r="J9" i="27"/>
  <c r="J10" i="27"/>
  <c r="J11" i="27"/>
  <c r="J12" i="27"/>
  <c r="J13" i="27"/>
  <c r="J14" i="27"/>
  <c r="J15" i="27"/>
  <c r="J16" i="27"/>
  <c r="J17" i="27"/>
  <c r="J18" i="27"/>
  <c r="J19" i="27"/>
  <c r="J20" i="27"/>
  <c r="J21" i="27"/>
  <c r="J22" i="27"/>
  <c r="J23" i="27"/>
  <c r="J24" i="27"/>
  <c r="J25" i="27"/>
  <c r="J26" i="27"/>
  <c r="J27" i="27"/>
  <c r="J28" i="27"/>
  <c r="J29" i="27"/>
  <c r="J30" i="27"/>
  <c r="J31" i="27"/>
  <c r="J32" i="27"/>
  <c r="J33" i="27"/>
  <c r="J34" i="27"/>
  <c r="J35" i="27"/>
  <c r="J36" i="27"/>
  <c r="J37" i="27"/>
  <c r="J38" i="27"/>
  <c r="J39" i="27"/>
  <c r="J40" i="27"/>
  <c r="J41" i="27"/>
  <c r="J42" i="27"/>
  <c r="J43" i="27"/>
  <c r="J44" i="27"/>
  <c r="J45" i="27"/>
  <c r="J46" i="27"/>
  <c r="J47" i="27"/>
  <c r="J49" i="27"/>
  <c r="J50" i="27"/>
  <c r="J51" i="27"/>
  <c r="J52" i="27"/>
  <c r="J53" i="27"/>
  <c r="J54" i="27"/>
  <c r="J55" i="27"/>
  <c r="J56" i="27"/>
  <c r="J57" i="27"/>
  <c r="J58" i="27"/>
  <c r="J59" i="27"/>
  <c r="J60" i="27"/>
  <c r="J61" i="27"/>
  <c r="J62" i="27"/>
  <c r="J63" i="27"/>
  <c r="J64" i="27"/>
  <c r="J5" i="27"/>
  <c r="J65" i="27" l="1"/>
  <c r="J69" i="27" s="1"/>
  <c r="M6" i="4" l="1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M5" i="4"/>
  <c r="L5" i="4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5" i="1"/>
  <c r="L65" i="4" l="1"/>
  <c r="M65" i="4"/>
</calcChain>
</file>

<file path=xl/sharedStrings.xml><?xml version="1.0" encoding="utf-8"?>
<sst xmlns="http://schemas.openxmlformats.org/spreadsheetml/2006/main" count="605" uniqueCount="134">
  <si>
    <t>Savivaldybė</t>
  </si>
  <si>
    <t>Akmenės r. sav.</t>
  </si>
  <si>
    <t>Alytaus m. sav.</t>
  </si>
  <si>
    <t>Alytaus r. sav.</t>
  </si>
  <si>
    <t>Anykščių r. sav.</t>
  </si>
  <si>
    <t>Birštono sav.</t>
  </si>
  <si>
    <t>Biržų r. sav.</t>
  </si>
  <si>
    <t>Druskininkų sav.</t>
  </si>
  <si>
    <t>Elektrėnų sav.</t>
  </si>
  <si>
    <t>Ignalinos r. sav.</t>
  </si>
  <si>
    <t>Jonavos r. sav.</t>
  </si>
  <si>
    <t>Joniškio r. sav.</t>
  </si>
  <si>
    <t>Jurbarko r. sav.</t>
  </si>
  <si>
    <t>Kaišiadorių r. sav.</t>
  </si>
  <si>
    <t>Kalvarijos sav.</t>
  </si>
  <si>
    <t>Kauno m. sav.</t>
  </si>
  <si>
    <t>Kauno r. sav.</t>
  </si>
  <si>
    <t>Kazlų Rūdos sav.</t>
  </si>
  <si>
    <t>Kėdainių r. sav.</t>
  </si>
  <si>
    <t>Kelmės r. sav.</t>
  </si>
  <si>
    <t>Klaipėdos m. sav.</t>
  </si>
  <si>
    <t>Klaipėdos r. sav.</t>
  </si>
  <si>
    <t>Kretingos r. sav.</t>
  </si>
  <si>
    <t>Kupiškio r. sav.</t>
  </si>
  <si>
    <t>Lazdijų r. sav.</t>
  </si>
  <si>
    <t>Marijampolės sav.</t>
  </si>
  <si>
    <t>Mažeikių r. sav.</t>
  </si>
  <si>
    <t>Molėtų r. sav.</t>
  </si>
  <si>
    <t>Neringos sav.</t>
  </si>
  <si>
    <t>Pagėgių sav.</t>
  </si>
  <si>
    <t>Pakruojo r. sav.</t>
  </si>
  <si>
    <t>Palangos m. sav.</t>
  </si>
  <si>
    <t>Panevėžio m. sav.</t>
  </si>
  <si>
    <t>Panevėžio r. sav.</t>
  </si>
  <si>
    <t>Pasvalio r. sav.</t>
  </si>
  <si>
    <t>Plungės r. sav.</t>
  </si>
  <si>
    <t>Prienų r. sav.</t>
  </si>
  <si>
    <t>Radviliškio r. sav.</t>
  </si>
  <si>
    <t>Raseinių r. sav.</t>
  </si>
  <si>
    <t>Rietavo sav.</t>
  </si>
  <si>
    <t>Rokiškio r. sav.</t>
  </si>
  <si>
    <t>Skuodo r. sav.</t>
  </si>
  <si>
    <t>Šakių r. sav.</t>
  </si>
  <si>
    <t>Šalčininkų r. sav.</t>
  </si>
  <si>
    <t>Šiaulių m. sav.</t>
  </si>
  <si>
    <t>Šiaulių r. sav.</t>
  </si>
  <si>
    <t>Šilalės r. sav.</t>
  </si>
  <si>
    <t>Šilutės r. sav.</t>
  </si>
  <si>
    <t>Širvintų r. sav.</t>
  </si>
  <si>
    <t>Švenčionių r. sav.</t>
  </si>
  <si>
    <t>Tauragės r. sav.</t>
  </si>
  <si>
    <t>Telšių r. sav.</t>
  </si>
  <si>
    <t>Trakų r. sav.</t>
  </si>
  <si>
    <t>Ukmergės r. sav.</t>
  </si>
  <si>
    <t>Utenos r. sav.</t>
  </si>
  <si>
    <t>Varėnos r. sav.</t>
  </si>
  <si>
    <t>Vilkaviškio r. sav.</t>
  </si>
  <si>
    <t>Vilniaus m. sav.</t>
  </si>
  <si>
    <t>Vilniaus r. sav.</t>
  </si>
  <si>
    <t>Visagino sav.</t>
  </si>
  <si>
    <t>Zarasų r. sav.</t>
  </si>
  <si>
    <t>Visagino savivaldybė</t>
  </si>
  <si>
    <t>Eil. Nr.</t>
  </si>
  <si>
    <t>Savivaldybės pavadinimas</t>
  </si>
  <si>
    <t>+</t>
  </si>
  <si>
    <t>Jonavos rajono savivaldybė</t>
  </si>
  <si>
    <t>Kauno miesto savivaldybė</t>
  </si>
  <si>
    <t>Vilniaus miesto savivaldybė</t>
  </si>
  <si>
    <t>Kėdainių rajono savivaldybė</t>
  </si>
  <si>
    <t>Akmenės rajono savivaldybė</t>
  </si>
  <si>
    <t>Mažeikių rajono savivakdybė</t>
  </si>
  <si>
    <t>ESO</t>
  </si>
  <si>
    <t>Elektrinių įrengtoji galia, kW</t>
  </si>
  <si>
    <t>Biomasės įrenginių suminė įrengtoji galia, kW</t>
  </si>
  <si>
    <t>Biomasės įrenginiuose pagamintos energijos kiekis, kWh</t>
  </si>
  <si>
    <t>Hidroenergijos įrenginiuose pagamintos energijos kiekis, kWh</t>
  </si>
  <si>
    <t>Hidroenergijos įrenginių suminė įrengtoji galia, kW</t>
  </si>
  <si>
    <t>Saulės energijos įrenginių suminė įrengtoji galia, kW</t>
  </si>
  <si>
    <t>Saulės energijos įrenginiuose pagamintos energijos kiekis, kWh</t>
  </si>
  <si>
    <t>Vėjo energijos įrenginių suminė įrengtoji galia, kW</t>
  </si>
  <si>
    <t>Vėjo energijos įrenginiuose pagamintos energijos kiekis, kWh</t>
  </si>
  <si>
    <t>Visų AIE įrenginių suminė įrengtoji galia, kW</t>
  </si>
  <si>
    <t>Bendras iš AEI pagamintos elektros energijos kiekis, kWh</t>
  </si>
  <si>
    <t>AEI dalis savivaldybės elektros energijos sektoriuje, proc.</t>
  </si>
  <si>
    <t>sutvarkyta</t>
  </si>
  <si>
    <t>Kontrolė</t>
  </si>
  <si>
    <t>Fizinių asmenų – nutolusių gaminančių vartotojų – elektrinių įrengtoji galia, kW</t>
  </si>
  <si>
    <t>Fizinių asmenų – nutolusių gaminančių vartotojų –  elektrinėse pagamintos elektros energijos kiekis, kWh</t>
  </si>
  <si>
    <t>Juridinių asmenų – nutolusių gaminančių vartotojų – elektrinių įrengtoji galia, kW</t>
  </si>
  <si>
    <t>Juridinių asmenų – nutolusių gaminančių vartotojų –  elektrinėse pagamintos elektros energijos kiekis, kWh</t>
  </si>
  <si>
    <t>Fizinių asmenų – paprastųjų gaminančių vartotojų – elektrinių įrengtoji galia, kW</t>
  </si>
  <si>
    <t>Fizinių asmenų – paprastųjų gaminančių vartotojų – elektrinėse pagamintos elektros energijos kiekis, kWh</t>
  </si>
  <si>
    <t>Juridinių asmenų – paprastųjų gaminančių vartotojų – elektrinių įrengtoji galia, kW</t>
  </si>
  <si>
    <t>Juridinių asmenų – paprastųjų gaminančių vartotojų – elektrinėse pagamintos elektros energijos kiekis, kWh</t>
  </si>
  <si>
    <t>Iš viso suvartota (B+J) 2022-IV saviavaldybėje</t>
  </si>
  <si>
    <t>Pagamintas energijos kiekis, kWh</t>
  </si>
  <si>
    <t>Suvartotas energijos kiekis, kWh</t>
  </si>
  <si>
    <t>Visų gaminančių vartotojų (paprastųjų ir nutolusių) elektrinių įrengtoji galia, kW</t>
  </si>
  <si>
    <t>Visų gaminančių vartotojų (paprastųjų ir nutolusių) elektrinėse pagamintos elektros energijos kiekis, kWh</t>
  </si>
  <si>
    <t>Skirtumas</t>
  </si>
  <si>
    <t>Suma</t>
  </si>
  <si>
    <r>
      <rPr>
        <b/>
        <u/>
        <sz val="11"/>
        <color theme="1"/>
        <rFont val="Consolas"/>
        <family val="3"/>
        <charset val="186"/>
      </rPr>
      <t xml:space="preserve">Viso suvartota B </t>
    </r>
    <r>
      <rPr>
        <b/>
        <u/>
        <sz val="11"/>
        <color rgb="FFFF0000"/>
        <rFont val="Consolas"/>
        <family val="3"/>
        <charset val="186"/>
      </rPr>
      <t>2022-01</t>
    </r>
    <r>
      <rPr>
        <b/>
        <sz val="11"/>
        <color theme="1"/>
        <rFont val="Consolas"/>
        <family val="3"/>
        <charset val="186"/>
      </rPr>
      <t>, kWh</t>
    </r>
  </si>
  <si>
    <r>
      <rPr>
        <b/>
        <u/>
        <sz val="11"/>
        <color theme="1"/>
        <rFont val="Consolas"/>
        <family val="3"/>
        <charset val="186"/>
      </rPr>
      <t xml:space="preserve">Viso suvartota B </t>
    </r>
    <r>
      <rPr>
        <b/>
        <u/>
        <sz val="11"/>
        <color rgb="FFFF0000"/>
        <rFont val="Consolas"/>
        <family val="3"/>
        <charset val="186"/>
      </rPr>
      <t>2022-03</t>
    </r>
    <r>
      <rPr>
        <b/>
        <sz val="11"/>
        <color theme="1"/>
        <rFont val="Consolas"/>
        <family val="3"/>
        <charset val="186"/>
      </rPr>
      <t>, kWh</t>
    </r>
  </si>
  <si>
    <r>
      <rPr>
        <b/>
        <u/>
        <sz val="11"/>
        <color theme="1"/>
        <rFont val="Consolas"/>
        <family val="3"/>
        <charset val="186"/>
      </rPr>
      <t xml:space="preserve">Viso suvartota B </t>
    </r>
    <r>
      <rPr>
        <b/>
        <u/>
        <sz val="11"/>
        <color rgb="FFFF0000"/>
        <rFont val="Consolas"/>
        <family val="3"/>
        <charset val="186"/>
      </rPr>
      <t>2022-02</t>
    </r>
    <r>
      <rPr>
        <b/>
        <sz val="11"/>
        <color theme="1"/>
        <rFont val="Consolas"/>
        <family val="3"/>
        <charset val="186"/>
      </rPr>
      <t>, kWh</t>
    </r>
  </si>
  <si>
    <r>
      <rPr>
        <b/>
        <u/>
        <sz val="11"/>
        <color theme="1"/>
        <rFont val="Consolas"/>
        <family val="3"/>
        <charset val="186"/>
      </rPr>
      <t xml:space="preserve">Viso suvartota J </t>
    </r>
    <r>
      <rPr>
        <b/>
        <u/>
        <sz val="11"/>
        <color rgb="FFFF0000"/>
        <rFont val="Consolas"/>
        <family val="3"/>
        <charset val="186"/>
      </rPr>
      <t>2022-0</t>
    </r>
    <r>
      <rPr>
        <b/>
        <sz val="11"/>
        <color rgb="FFFF0000"/>
        <rFont val="Consolas"/>
        <family val="3"/>
        <charset val="186"/>
      </rPr>
      <t xml:space="preserve">2 </t>
    </r>
    <r>
      <rPr>
        <b/>
        <sz val="11"/>
        <color theme="1"/>
        <rFont val="Consolas"/>
        <family val="3"/>
        <charset val="186"/>
      </rPr>
      <t>kWh</t>
    </r>
  </si>
  <si>
    <r>
      <rPr>
        <b/>
        <u/>
        <sz val="11"/>
        <color theme="1"/>
        <rFont val="Consolas"/>
        <family val="3"/>
        <charset val="186"/>
      </rPr>
      <t xml:space="preserve">Viso suvartota J </t>
    </r>
    <r>
      <rPr>
        <b/>
        <u/>
        <sz val="11"/>
        <color rgb="FFFF0000"/>
        <rFont val="Consolas"/>
        <family val="3"/>
        <charset val="186"/>
      </rPr>
      <t>2022-01</t>
    </r>
    <r>
      <rPr>
        <b/>
        <sz val="11"/>
        <color theme="1"/>
        <rFont val="Consolas"/>
        <family val="3"/>
        <charset val="186"/>
      </rPr>
      <t>, kWh</t>
    </r>
  </si>
  <si>
    <r>
      <rPr>
        <b/>
        <u/>
        <sz val="11"/>
        <color theme="1"/>
        <rFont val="Consolas"/>
        <family val="3"/>
        <charset val="186"/>
      </rPr>
      <t xml:space="preserve">Viso suvartota J </t>
    </r>
    <r>
      <rPr>
        <b/>
        <u/>
        <sz val="11"/>
        <color rgb="FFFF0000"/>
        <rFont val="Consolas"/>
        <family val="3"/>
        <charset val="186"/>
      </rPr>
      <t>2022-03</t>
    </r>
    <r>
      <rPr>
        <b/>
        <sz val="11"/>
        <color theme="1"/>
        <rFont val="Consolas"/>
        <family val="3"/>
        <charset val="186"/>
      </rPr>
      <t>, kWh</t>
    </r>
  </si>
  <si>
    <r>
      <t>GV (buitis [B] + juridiniai [J]) pagamintos (</t>
    </r>
    <r>
      <rPr>
        <b/>
        <u/>
        <sz val="16"/>
        <color theme="1"/>
        <rFont val="Consolas"/>
        <family val="3"/>
        <charset val="186"/>
      </rPr>
      <t>įskaitant kt. sav.</t>
    </r>
    <r>
      <rPr>
        <b/>
        <sz val="16"/>
        <color theme="1"/>
        <rFont val="Consolas"/>
        <family val="3"/>
        <charset val="186"/>
      </rPr>
      <t xml:space="preserve">) AIEE suvartojimas savivaldybėse
 </t>
    </r>
    <r>
      <rPr>
        <b/>
        <sz val="16"/>
        <color rgb="FFFF0000"/>
        <rFont val="Consolas"/>
        <family val="3"/>
        <charset val="186"/>
      </rPr>
      <t>2022-I</t>
    </r>
    <r>
      <rPr>
        <b/>
        <sz val="16"/>
        <color theme="1"/>
        <rFont val="Consolas"/>
        <family val="3"/>
        <charset val="186"/>
      </rPr>
      <t xml:space="preserve"> (dėl Taisyklių 7.3.5 pp)</t>
    </r>
  </si>
  <si>
    <t>Objektų kiekis 2022-04, vnt.</t>
  </si>
  <si>
    <t>Suvartota 2022-04, kWh</t>
  </si>
  <si>
    <t>Objektų kiekis 2022-05, vnt.</t>
  </si>
  <si>
    <t>Suvartota 2022-05, kWh</t>
  </si>
  <si>
    <t>Objektų kiekis 2022-06, vnt.</t>
  </si>
  <si>
    <t>Suvartota 2022-06, kWh</t>
  </si>
  <si>
    <t>Objektų (vidurkis) kiekis 2022-II, vnt.</t>
  </si>
  <si>
    <t>Suvartota (suma) 2022-II, kWh</t>
  </si>
  <si>
    <t>ESO-2022-II</t>
  </si>
  <si>
    <t>suma</t>
  </si>
  <si>
    <t>kontra</t>
  </si>
  <si>
    <t>skirtis</t>
  </si>
  <si>
    <t>LITGRID AB, 2022-II</t>
  </si>
  <si>
    <t>suvartojimas 2022-04, kWh</t>
  </si>
  <si>
    <t>suvartojimas 2022-05, kWk</t>
  </si>
  <si>
    <t>suvartojimas 2022-06, kWk</t>
  </si>
  <si>
    <t>Suvartojimas 2022 m. II ketv., kWh</t>
  </si>
  <si>
    <t>Planuojamų vėjo elektrinių suminė įrengtoji galia, kW</t>
  </si>
  <si>
    <t>Planuojamų saulės elektrinių suminė įrengtoji galia, kW</t>
  </si>
  <si>
    <t>Planuojamų biomasės elektrinių suminė įrengtoji galia, kW</t>
  </si>
  <si>
    <t>Viso planuojama, kW</t>
  </si>
  <si>
    <r>
      <t xml:space="preserve">Elektros energijos bendroji gamyba ir suvartojimas savivaldybėse
</t>
    </r>
    <r>
      <rPr>
        <b/>
        <u/>
        <sz val="15"/>
        <color theme="1"/>
        <rFont val="Consolas"/>
        <family val="3"/>
        <charset val="186"/>
      </rPr>
      <t>2023 m. II ketv.</t>
    </r>
    <r>
      <rPr>
        <b/>
        <sz val="15"/>
        <color theme="1"/>
        <rFont val="Consolas"/>
        <family val="3"/>
        <charset val="186"/>
      </rPr>
      <t xml:space="preserve"> (Taisyklių 7.3.1 papunktis)</t>
    </r>
  </si>
  <si>
    <r>
      <t xml:space="preserve">Atsinaujinančių išteklių energiją naudojantys (veikiantys) elektros energijos gamintojų gamybos įrenginiai (Taisyklių 7.3.2 papunktis)
ir juose  pagamintas elektros energijos kiekis (Taisyklių 7.3.4 papunktis) </t>
    </r>
    <r>
      <rPr>
        <b/>
        <u/>
        <sz val="15"/>
        <color theme="1"/>
        <rFont val="Consolas"/>
        <family val="3"/>
        <charset val="186"/>
      </rPr>
      <t>2023 m. II ketv.</t>
    </r>
  </si>
  <si>
    <r>
      <t xml:space="preserve">Elektros energiją gaminančių vartotojų (pagal jų tipus) gamybos įrenginių galia
 ir juose pagamintas elektros energijos kiekis </t>
    </r>
    <r>
      <rPr>
        <b/>
        <u/>
        <sz val="16"/>
        <color theme="1"/>
        <rFont val="Consolas"/>
        <family val="3"/>
        <charset val="186"/>
      </rPr>
      <t>2023 m. II ketv.</t>
    </r>
    <r>
      <rPr>
        <b/>
        <sz val="16"/>
        <color theme="1"/>
        <rFont val="Consolas"/>
        <family val="3"/>
        <charset val="186"/>
      </rPr>
      <t xml:space="preserve"> (Taisyklių 7.3.3 papunktis)</t>
    </r>
  </si>
  <si>
    <r>
      <t xml:space="preserve">Atsinaujinančių išteklių energijos dalis savivaldybių elektros energijos sektoriuje </t>
    </r>
    <r>
      <rPr>
        <b/>
        <u/>
        <sz val="15"/>
        <color theme="1"/>
        <rFont val="Consolas"/>
        <family val="3"/>
        <charset val="186"/>
      </rPr>
      <t xml:space="preserve">2023 m. II ketv.
</t>
    </r>
    <r>
      <rPr>
        <b/>
        <sz val="15"/>
        <color theme="1"/>
        <rFont val="Consolas"/>
        <family val="3"/>
        <charset val="186"/>
      </rPr>
      <t>(Taisyklių 7.3.5 papunktis)</t>
    </r>
  </si>
  <si>
    <r>
      <t xml:space="preserve">Atsinaujinančių išteklių energiją naudojantys (planuojami) elektros energijos gamybos įrenginiai  ir jų suminės įrengtosios galios
 (Taisyklių 7.3.2 papunktis)
</t>
    </r>
    <r>
      <rPr>
        <b/>
        <i/>
        <sz val="15"/>
        <color theme="1"/>
        <rFont val="Consolas"/>
        <family val="3"/>
        <charset val="186"/>
      </rPr>
      <t xml:space="preserve">(ESO ir LITGRID </t>
    </r>
    <r>
      <rPr>
        <b/>
        <i/>
        <u/>
        <sz val="15"/>
        <color theme="1"/>
        <rFont val="Consolas"/>
        <family val="3"/>
        <charset val="186"/>
      </rPr>
      <t>2023 m. birželio mėn.</t>
    </r>
    <r>
      <rPr>
        <b/>
        <i/>
        <sz val="15"/>
        <color theme="1"/>
        <rFont val="Consolas"/>
        <family val="3"/>
        <charset val="186"/>
      </rPr>
      <t xml:space="preserve"> ketinimų protokolų duomenimis)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</si>
</sst>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7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onsolas"/>
      <family val="3"/>
      <charset val="186"/>
    </font>
    <font>
      <b/>
      <sz val="11"/>
      <color theme="1"/>
      <name val="Consolas"/>
      <family val="3"/>
      <charset val="186"/>
    </font>
    <font>
      <sz val="11"/>
      <color rgb="FFFF0000"/>
      <name val="Calibri"/>
      <family val="2"/>
      <charset val="186"/>
      <scheme val="minor"/>
    </font>
    <font>
      <b/>
      <sz val="11"/>
      <color rgb="FFFF0000"/>
      <name val="Consolas"/>
      <family val="3"/>
      <charset val="186"/>
    </font>
    <font>
      <b/>
      <u/>
      <sz val="11"/>
      <color rgb="FFFF0000"/>
      <name val="Consolas"/>
      <family val="3"/>
      <charset val="186"/>
    </font>
    <font>
      <sz val="11"/>
      <color rgb="FFFF0000"/>
      <name val="Consolas"/>
      <family val="3"/>
      <charset val="186"/>
    </font>
    <font>
      <b/>
      <sz val="16"/>
      <color rgb="FFFF0000"/>
      <name val="Consolas"/>
      <family val="3"/>
      <charset val="186"/>
    </font>
    <font>
      <b/>
      <u/>
      <sz val="11"/>
      <color theme="1"/>
      <name val="Consolas"/>
      <family val="3"/>
      <charset val="186"/>
    </font>
    <font>
      <sz val="11"/>
      <color theme="1"/>
      <name val="Calibri"/>
      <family val="2"/>
      <scheme val="minor"/>
    </font>
    <font>
      <b/>
      <sz val="16"/>
      <color theme="1"/>
      <name val="Consolas"/>
      <family val="3"/>
      <charset val="186"/>
    </font>
    <font>
      <b/>
      <u/>
      <sz val="16"/>
      <color theme="1"/>
      <name val="Consolas"/>
      <family val="3"/>
      <charset val="186"/>
    </font>
    <font>
      <b/>
      <sz val="11"/>
      <name val="Consolas"/>
      <family val="3"/>
      <charset val="186"/>
    </font>
    <font>
      <sz val="11"/>
      <name val="Consolas"/>
      <family val="3"/>
      <charset val="186"/>
    </font>
    <font>
      <b/>
      <sz val="15"/>
      <color theme="1"/>
      <name val="Consolas"/>
      <family val="3"/>
      <charset val="186"/>
    </font>
    <font>
      <sz val="14"/>
      <color theme="1"/>
      <name val="Consolas"/>
      <family val="3"/>
      <charset val="186"/>
    </font>
    <font>
      <sz val="14"/>
      <color rgb="FFFF0000"/>
      <name val="Consolas"/>
      <family val="3"/>
      <charset val="186"/>
    </font>
    <font>
      <sz val="14"/>
      <color rgb="FF000000"/>
      <name val="Consolas"/>
      <family val="3"/>
      <charset val="186"/>
    </font>
    <font>
      <sz val="14"/>
      <name val="Consolas"/>
      <family val="3"/>
      <charset val="186"/>
    </font>
    <font>
      <b/>
      <sz val="11"/>
      <color indexed="8"/>
      <name val="Calibri"/>
      <family val="2"/>
      <charset val="186"/>
      <scheme val="minor"/>
    </font>
    <font>
      <sz val="20"/>
      <color rgb="FFFF0000"/>
      <name val="Calibri"/>
      <family val="2"/>
      <charset val="186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186"/>
      <scheme val="minor"/>
    </font>
    <font>
      <b/>
      <u/>
      <sz val="15"/>
      <color theme="1"/>
      <name val="Consolas"/>
      <family val="3"/>
      <charset val="186"/>
    </font>
    <font>
      <b/>
      <i/>
      <sz val="15"/>
      <color theme="1"/>
      <name val="Consolas"/>
      <family val="3"/>
      <charset val="186"/>
    </font>
    <font>
      <b/>
      <i/>
      <u/>
      <sz val="15"/>
      <color theme="1"/>
      <name val="Consolas"/>
      <family val="3"/>
      <charset val="186"/>
    </font>
  </fonts>
  <fills count="1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7030A0"/>
      </left>
      <right style="double">
        <color rgb="FF7030A0"/>
      </right>
      <top style="double">
        <color rgb="FF7030A0"/>
      </top>
      <bottom style="double">
        <color rgb="FF7030A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7030A0"/>
      </left>
      <right/>
      <top style="medium">
        <color rgb="FF7030A0"/>
      </top>
      <bottom style="medium">
        <color rgb="FF7030A0"/>
      </bottom>
      <diagonal/>
    </border>
    <border>
      <left/>
      <right/>
      <top style="medium">
        <color rgb="FF7030A0"/>
      </top>
      <bottom style="medium">
        <color rgb="FF7030A0"/>
      </bottom>
      <diagonal/>
    </border>
    <border>
      <left/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0" fillId="0" borderId="0"/>
  </cellStyleXfs>
  <cellXfs count="7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3" fontId="2" fillId="0" borderId="2" xfId="0" applyNumberFormat="1" applyFont="1" applyBorder="1"/>
    <xf numFmtId="0" fontId="2" fillId="0" borderId="2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/>
    </xf>
    <xf numFmtId="3" fontId="2" fillId="0" borderId="2" xfId="0" applyNumberFormat="1" applyFont="1" applyBorder="1" applyAlignment="1">
      <alignment horizontal="center"/>
    </xf>
    <xf numFmtId="0" fontId="3" fillId="2" borderId="2" xfId="0" applyFont="1" applyFill="1" applyBorder="1" applyAlignment="1">
      <alignment vertical="center" wrapText="1"/>
    </xf>
    <xf numFmtId="0" fontId="0" fillId="8" borderId="0" xfId="0" applyFill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center" vertical="center" wrapText="1"/>
    </xf>
    <xf numFmtId="0" fontId="5" fillId="10" borderId="2" xfId="0" applyFont="1" applyFill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left"/>
    </xf>
    <xf numFmtId="2" fontId="2" fillId="0" borderId="2" xfId="0" applyNumberFormat="1" applyFont="1" applyBorder="1"/>
    <xf numFmtId="0" fontId="10" fillId="0" borderId="0" xfId="3"/>
    <xf numFmtId="0" fontId="13" fillId="2" borderId="2" xfId="0" applyFont="1" applyFill="1" applyBorder="1" applyAlignment="1">
      <alignment vertical="center" wrapText="1"/>
    </xf>
    <xf numFmtId="0" fontId="2" fillId="0" borderId="2" xfId="0" applyFont="1" applyBorder="1"/>
    <xf numFmtId="2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2" fillId="0" borderId="0" xfId="0" applyFont="1"/>
    <xf numFmtId="4" fontId="2" fillId="0" borderId="2" xfId="0" applyNumberFormat="1" applyFont="1" applyBorder="1" applyAlignment="1">
      <alignment horizontal="right"/>
    </xf>
    <xf numFmtId="4" fontId="2" fillId="0" borderId="2" xfId="0" applyNumberFormat="1" applyFont="1" applyBorder="1"/>
    <xf numFmtId="3" fontId="2" fillId="0" borderId="2" xfId="0" applyNumberFormat="1" applyFont="1" applyBorder="1" applyAlignment="1">
      <alignment horizontal="right"/>
    </xf>
    <xf numFmtId="0" fontId="13" fillId="0" borderId="2" xfId="0" applyFont="1" applyBorder="1" applyAlignment="1">
      <alignment vertical="center" wrapText="1"/>
    </xf>
    <xf numFmtId="4" fontId="14" fillId="0" borderId="2" xfId="0" applyNumberFormat="1" applyFont="1" applyBorder="1"/>
    <xf numFmtId="0" fontId="0" fillId="12" borderId="0" xfId="0" applyFill="1"/>
    <xf numFmtId="4" fontId="0" fillId="0" borderId="0" xfId="0" applyNumberFormat="1"/>
    <xf numFmtId="2" fontId="10" fillId="0" borderId="0" xfId="3" applyNumberFormat="1"/>
    <xf numFmtId="0" fontId="10" fillId="0" borderId="0" xfId="3" quotePrefix="1"/>
    <xf numFmtId="0" fontId="3" fillId="0" borderId="2" xfId="0" applyFont="1" applyBorder="1" applyAlignment="1">
      <alignment horizontal="left" vertical="center" wrapText="1"/>
    </xf>
    <xf numFmtId="0" fontId="0" fillId="7" borderId="8" xfId="0" applyFill="1" applyBorder="1"/>
    <xf numFmtId="0" fontId="16" fillId="12" borderId="8" xfId="3" applyFont="1" applyFill="1" applyBorder="1"/>
    <xf numFmtId="0" fontId="16" fillId="12" borderId="8" xfId="3" applyFont="1" applyFill="1" applyBorder="1" applyAlignment="1">
      <alignment wrapText="1"/>
    </xf>
    <xf numFmtId="0" fontId="18" fillId="12" borderId="3" xfId="3" applyFont="1" applyFill="1" applyBorder="1"/>
    <xf numFmtId="0" fontId="18" fillId="12" borderId="1" xfId="3" applyFont="1" applyFill="1" applyBorder="1"/>
    <xf numFmtId="0" fontId="17" fillId="12" borderId="7" xfId="3" applyFont="1" applyFill="1" applyBorder="1" applyAlignment="1">
      <alignment wrapText="1"/>
    </xf>
    <xf numFmtId="4" fontId="7" fillId="0" borderId="2" xfId="0" applyNumberFormat="1" applyFont="1" applyBorder="1"/>
    <xf numFmtId="0" fontId="20" fillId="0" borderId="0" xfId="0" applyFont="1" applyAlignment="1">
      <alignment horizontal="center"/>
    </xf>
    <xf numFmtId="0" fontId="3" fillId="9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11" borderId="2" xfId="0" applyFont="1" applyFill="1" applyBorder="1" applyAlignment="1">
      <alignment horizontal="center" vertical="top" wrapText="1"/>
    </xf>
    <xf numFmtId="0" fontId="3" fillId="9" borderId="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11" borderId="2" xfId="0" applyFont="1" applyFill="1" applyBorder="1" applyAlignment="1">
      <alignment horizontal="center" wrapText="1"/>
    </xf>
    <xf numFmtId="0" fontId="2" fillId="12" borderId="0" xfId="0" applyFont="1" applyFill="1" applyAlignment="1">
      <alignment horizontal="left"/>
    </xf>
    <xf numFmtId="0" fontId="21" fillId="12" borderId="0" xfId="0" quotePrefix="1" applyFont="1" applyFill="1" applyAlignment="1">
      <alignment horizontal="center" vertical="center"/>
    </xf>
    <xf numFmtId="4" fontId="2" fillId="0" borderId="0" xfId="0" applyNumberFormat="1" applyFont="1"/>
    <xf numFmtId="4" fontId="2" fillId="12" borderId="0" xfId="0" applyNumberFormat="1" applyFont="1" applyFill="1"/>
    <xf numFmtId="0" fontId="22" fillId="0" borderId="0" xfId="3" applyFont="1"/>
    <xf numFmtId="0" fontId="23" fillId="0" borderId="0" xfId="3" applyFont="1" applyAlignment="1">
      <alignment horizontal="center" vertical="center"/>
    </xf>
    <xf numFmtId="0" fontId="4" fillId="0" borderId="0" xfId="0" applyFont="1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0" xfId="0" applyNumberFormat="1" applyAlignment="1">
      <alignment horizontal="right"/>
    </xf>
    <xf numFmtId="3" fontId="18" fillId="9" borderId="1" xfId="3" applyNumberFormat="1" applyFont="1" applyFill="1" applyBorder="1"/>
    <xf numFmtId="3" fontId="16" fillId="9" borderId="1" xfId="3" applyNumberFormat="1" applyFont="1" applyFill="1" applyBorder="1" applyAlignment="1">
      <alignment horizontal="right" vertical="center"/>
    </xf>
    <xf numFmtId="3" fontId="16" fillId="9" borderId="1" xfId="3" applyNumberFormat="1" applyFont="1" applyFill="1" applyBorder="1"/>
    <xf numFmtId="3" fontId="22" fillId="9" borderId="1" xfId="3" applyNumberFormat="1" applyFont="1" applyFill="1" applyBorder="1"/>
    <xf numFmtId="3" fontId="19" fillId="9" borderId="1" xfId="3" applyNumberFormat="1" applyFont="1" applyFill="1" applyBorder="1"/>
    <xf numFmtId="4" fontId="22" fillId="0" borderId="0" xfId="3" applyNumberFormat="1" applyFont="1"/>
    <xf numFmtId="4" fontId="22" fillId="8" borderId="1" xfId="3" applyNumberFormat="1" applyFont="1" applyFill="1" applyBorder="1"/>
    <xf numFmtId="2" fontId="0" fillId="0" borderId="0" xfId="0" applyNumberFormat="1"/>
    <xf numFmtId="2" fontId="2" fillId="0" borderId="0" xfId="0" applyNumberFormat="1" applyFont="1"/>
    <xf numFmtId="0" fontId="0" fillId="10" borderId="0" xfId="0" applyFill="1"/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</cellXfs>
  <cellStyles count="4">
    <cellStyle name="Comma 2" xfId="2" xr:uid="{5CFC41ED-2E8F-4A40-8E50-5B301656824C}"/>
    <cellStyle name="Įprastas" xfId="0" builtinId="0"/>
    <cellStyle name="Normal 2" xfId="1" xr:uid="{0B9EBCE5-7EE9-4411-B051-AE589D044391}"/>
    <cellStyle name="Normal 3" xfId="3" xr:uid="{B8BA7DB6-44C2-4C81-87FC-474122D05E5C}"/>
  </cellStyles>
  <dxfs count="0"/>
  <tableStyles count="0" defaultTableStyle="TableStyleMedium2" defaultPivotStyle="PivotStyleLight16"/>
  <colors>
    <mruColors>
      <color rgb="FFFFCCFF"/>
      <color rgb="FFCC0000"/>
      <color rgb="FF66FFFF"/>
      <color rgb="FFFFFF99"/>
      <color rgb="FFFF66FF"/>
      <color rgb="FFFEA0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0C698-EF84-42B4-A30E-1C176F8609A1}">
  <sheetPr>
    <tabColor theme="9" tint="0.59999389629810485"/>
  </sheetPr>
  <dimension ref="B1:M69"/>
  <sheetViews>
    <sheetView workbookViewId="0">
      <pane ySplit="4" topLeftCell="A38" activePane="bottomLeft" state="frozen"/>
      <selection activeCell="B2" sqref="B2:F2"/>
      <selection pane="bottomLeft" activeCell="M65" sqref="M65"/>
    </sheetView>
  </sheetViews>
  <sheetFormatPr defaultRowHeight="15" x14ac:dyDescent="0.25"/>
  <cols>
    <col min="1" max="1" width="5.85546875" customWidth="1"/>
    <col min="3" max="3" width="24.85546875" style="2" customWidth="1"/>
    <col min="4" max="4" width="1.7109375" style="2" customWidth="1"/>
    <col min="5" max="5" width="18.5703125" style="1" customWidth="1"/>
    <col min="6" max="6" width="16.42578125" style="1" customWidth="1"/>
    <col min="7" max="7" width="18" style="1" customWidth="1"/>
    <col min="8" max="8" width="15.85546875" style="1" customWidth="1"/>
    <col min="9" max="9" width="18.140625" style="1" customWidth="1"/>
    <col min="10" max="10" width="15.5703125" style="1" customWidth="1"/>
    <col min="11" max="11" width="2.5703125" style="1" customWidth="1"/>
    <col min="12" max="12" width="22.5703125" customWidth="1"/>
    <col min="13" max="13" width="20.140625" customWidth="1"/>
    <col min="14" max="15" width="9.140625" customWidth="1"/>
  </cols>
  <sheetData>
    <row r="1" spans="2:13" ht="15.75" thickBot="1" x14ac:dyDescent="0.3">
      <c r="C1" s="37" t="s">
        <v>116</v>
      </c>
      <c r="D1"/>
      <c r="E1" s="15" t="s">
        <v>84</v>
      </c>
    </row>
    <row r="3" spans="2:13" ht="15.75" thickBot="1" x14ac:dyDescent="0.3">
      <c r="E3" s="57" t="s">
        <v>64</v>
      </c>
      <c r="F3" s="57" t="s">
        <v>64</v>
      </c>
      <c r="G3" s="57" t="s">
        <v>64</v>
      </c>
      <c r="H3" s="57" t="s">
        <v>64</v>
      </c>
      <c r="I3" s="57" t="s">
        <v>64</v>
      </c>
      <c r="J3" s="57" t="s">
        <v>64</v>
      </c>
      <c r="K3" s="57"/>
      <c r="L3" s="57" t="s">
        <v>64</v>
      </c>
      <c r="M3" s="57" t="s">
        <v>64</v>
      </c>
    </row>
    <row r="4" spans="2:13" ht="46.5" thickTop="1" thickBot="1" x14ac:dyDescent="0.3">
      <c r="B4" s="5" t="s">
        <v>62</v>
      </c>
      <c r="C4" s="6" t="s">
        <v>0</v>
      </c>
      <c r="D4" s="36"/>
      <c r="E4" s="7" t="s">
        <v>108</v>
      </c>
      <c r="F4" s="7" t="s">
        <v>109</v>
      </c>
      <c r="G4" s="8" t="s">
        <v>110</v>
      </c>
      <c r="H4" s="8" t="s">
        <v>111</v>
      </c>
      <c r="I4" s="9" t="s">
        <v>112</v>
      </c>
      <c r="J4" s="9" t="s">
        <v>113</v>
      </c>
      <c r="K4" s="16"/>
      <c r="L4" s="10" t="s">
        <v>114</v>
      </c>
      <c r="M4" s="10" t="s">
        <v>115</v>
      </c>
    </row>
    <row r="5" spans="2:13" ht="16.5" thickTop="1" thickBot="1" x14ac:dyDescent="0.3">
      <c r="B5" s="11">
        <v>1</v>
      </c>
      <c r="C5" s="12" t="s">
        <v>1</v>
      </c>
      <c r="D5" s="12"/>
      <c r="E5" s="29">
        <v>1597</v>
      </c>
      <c r="F5" s="29">
        <v>6972778.9699999997</v>
      </c>
      <c r="G5" s="29">
        <v>1601</v>
      </c>
      <c r="H5" s="29">
        <v>6738347.9900000002</v>
      </c>
      <c r="I5" s="29">
        <v>1603</v>
      </c>
      <c r="J5" s="29">
        <v>4670794.99</v>
      </c>
      <c r="K5" s="13"/>
      <c r="L5" s="3">
        <f t="shared" ref="L5:L36" si="0">(E5+G5+I5)/3</f>
        <v>1600.3333333333333</v>
      </c>
      <c r="M5" s="3">
        <f t="shared" ref="M5:M36" si="1">F5+H5+J5</f>
        <v>18381921.950000003</v>
      </c>
    </row>
    <row r="6" spans="2:13" ht="16.5" thickTop="1" thickBot="1" x14ac:dyDescent="0.3">
      <c r="B6" s="11">
        <v>2</v>
      </c>
      <c r="C6" s="12" t="s">
        <v>2</v>
      </c>
      <c r="D6" s="12"/>
      <c r="E6" s="29">
        <v>1969</v>
      </c>
      <c r="F6" s="29">
        <v>10483917.039999999</v>
      </c>
      <c r="G6" s="29">
        <v>1965</v>
      </c>
      <c r="H6" s="29">
        <v>10242513</v>
      </c>
      <c r="I6" s="29">
        <v>1966</v>
      </c>
      <c r="J6" s="29">
        <v>10027212</v>
      </c>
      <c r="K6" s="13"/>
      <c r="L6" s="3">
        <f t="shared" si="0"/>
        <v>1966.6666666666667</v>
      </c>
      <c r="M6" s="3">
        <f t="shared" si="1"/>
        <v>30753642.039999999</v>
      </c>
    </row>
    <row r="7" spans="2:13" ht="16.5" thickTop="1" thickBot="1" x14ac:dyDescent="0.3">
      <c r="B7" s="11">
        <v>3</v>
      </c>
      <c r="C7" s="12" t="s">
        <v>3</v>
      </c>
      <c r="D7" s="12"/>
      <c r="E7" s="29">
        <v>1381</v>
      </c>
      <c r="F7" s="29">
        <v>1620762.97</v>
      </c>
      <c r="G7" s="29">
        <v>1382</v>
      </c>
      <c r="H7" s="29">
        <v>1647158</v>
      </c>
      <c r="I7" s="29">
        <v>1380</v>
      </c>
      <c r="J7" s="29">
        <v>1730664</v>
      </c>
      <c r="K7" s="13"/>
      <c r="L7" s="3">
        <f t="shared" si="0"/>
        <v>1381</v>
      </c>
      <c r="M7" s="3">
        <f t="shared" si="1"/>
        <v>4998584.97</v>
      </c>
    </row>
    <row r="8" spans="2:13" ht="16.5" thickTop="1" thickBot="1" x14ac:dyDescent="0.3">
      <c r="B8" s="11">
        <v>4</v>
      </c>
      <c r="C8" s="12" t="s">
        <v>4</v>
      </c>
      <c r="D8" s="12"/>
      <c r="E8" s="29">
        <v>1831</v>
      </c>
      <c r="F8" s="29">
        <v>2884255</v>
      </c>
      <c r="G8" s="29">
        <v>1827</v>
      </c>
      <c r="H8" s="29">
        <v>2798480.99</v>
      </c>
      <c r="I8" s="29">
        <v>1825</v>
      </c>
      <c r="J8" s="29">
        <v>2696267</v>
      </c>
      <c r="K8" s="13"/>
      <c r="L8" s="3">
        <f t="shared" si="0"/>
        <v>1827.6666666666667</v>
      </c>
      <c r="M8" s="3">
        <f t="shared" si="1"/>
        <v>8379002.9900000002</v>
      </c>
    </row>
    <row r="9" spans="2:13" ht="16.5" thickTop="1" thickBot="1" x14ac:dyDescent="0.3">
      <c r="B9" s="11">
        <v>5</v>
      </c>
      <c r="C9" s="12" t="s">
        <v>5</v>
      </c>
      <c r="D9" s="12"/>
      <c r="E9" s="29">
        <v>463</v>
      </c>
      <c r="F9" s="29">
        <v>1193990</v>
      </c>
      <c r="G9" s="29">
        <v>458</v>
      </c>
      <c r="H9" s="29">
        <v>1175684</v>
      </c>
      <c r="I9" s="29">
        <v>453</v>
      </c>
      <c r="J9" s="29">
        <v>1196012</v>
      </c>
      <c r="K9" s="13"/>
      <c r="L9" s="3">
        <f t="shared" si="0"/>
        <v>458</v>
      </c>
      <c r="M9" s="3">
        <f t="shared" si="1"/>
        <v>3565686</v>
      </c>
    </row>
    <row r="10" spans="2:13" ht="16.5" thickTop="1" thickBot="1" x14ac:dyDescent="0.3">
      <c r="B10" s="11">
        <v>6</v>
      </c>
      <c r="C10" s="12" t="s">
        <v>6</v>
      </c>
      <c r="D10" s="12"/>
      <c r="E10" s="29">
        <v>1664</v>
      </c>
      <c r="F10" s="29">
        <v>2911647.88</v>
      </c>
      <c r="G10" s="29">
        <v>1669</v>
      </c>
      <c r="H10" s="29">
        <v>2722402.01</v>
      </c>
      <c r="I10" s="29">
        <v>1675</v>
      </c>
      <c r="J10" s="29">
        <v>2764027</v>
      </c>
      <c r="K10" s="13"/>
      <c r="L10" s="3">
        <f t="shared" si="0"/>
        <v>1669.3333333333333</v>
      </c>
      <c r="M10" s="3">
        <f t="shared" si="1"/>
        <v>8398076.8900000006</v>
      </c>
    </row>
    <row r="11" spans="2:13" ht="16.5" thickTop="1" thickBot="1" x14ac:dyDescent="0.3">
      <c r="B11" s="11">
        <v>7</v>
      </c>
      <c r="C11" s="12" t="s">
        <v>7</v>
      </c>
      <c r="D11" s="12"/>
      <c r="E11" s="29">
        <v>1561</v>
      </c>
      <c r="F11" s="29">
        <v>5240943</v>
      </c>
      <c r="G11" s="29">
        <v>1578</v>
      </c>
      <c r="H11" s="29">
        <v>4950205</v>
      </c>
      <c r="I11" s="29">
        <v>1584</v>
      </c>
      <c r="J11" s="29">
        <v>5166877.9800000004</v>
      </c>
      <c r="K11" s="13"/>
      <c r="L11" s="3">
        <f t="shared" si="0"/>
        <v>1574.3333333333333</v>
      </c>
      <c r="M11" s="3">
        <f t="shared" si="1"/>
        <v>15358025.98</v>
      </c>
    </row>
    <row r="12" spans="2:13" ht="16.5" thickTop="1" thickBot="1" x14ac:dyDescent="0.3">
      <c r="B12" s="11">
        <v>8</v>
      </c>
      <c r="C12" s="12" t="s">
        <v>8</v>
      </c>
      <c r="D12" s="12"/>
      <c r="E12" s="29">
        <v>1187</v>
      </c>
      <c r="F12" s="29">
        <v>8820313.0600000005</v>
      </c>
      <c r="G12" s="29">
        <v>1197</v>
      </c>
      <c r="H12" s="29">
        <v>8542758</v>
      </c>
      <c r="I12" s="29">
        <v>1204</v>
      </c>
      <c r="J12" s="29">
        <v>7684176</v>
      </c>
      <c r="K12" s="13"/>
      <c r="L12" s="3">
        <f t="shared" si="0"/>
        <v>1196</v>
      </c>
      <c r="M12" s="3">
        <f t="shared" si="1"/>
        <v>25047247.060000002</v>
      </c>
    </row>
    <row r="13" spans="2:13" ht="16.5" thickTop="1" thickBot="1" x14ac:dyDescent="0.3">
      <c r="B13" s="11">
        <v>9</v>
      </c>
      <c r="C13" s="12" t="s">
        <v>9</v>
      </c>
      <c r="D13" s="12"/>
      <c r="E13" s="29">
        <v>1180</v>
      </c>
      <c r="F13" s="29">
        <v>1517296</v>
      </c>
      <c r="G13" s="29">
        <v>1179</v>
      </c>
      <c r="H13" s="29">
        <v>1354504.03</v>
      </c>
      <c r="I13" s="29">
        <v>1180</v>
      </c>
      <c r="J13" s="29">
        <v>1229674.96</v>
      </c>
      <c r="K13" s="13"/>
      <c r="L13" s="3">
        <f t="shared" si="0"/>
        <v>1179.6666666666667</v>
      </c>
      <c r="M13" s="3">
        <f t="shared" si="1"/>
        <v>4101474.99</v>
      </c>
    </row>
    <row r="14" spans="2:13" ht="16.5" thickTop="1" thickBot="1" x14ac:dyDescent="0.3">
      <c r="B14" s="11">
        <v>10</v>
      </c>
      <c r="C14" s="12" t="s">
        <v>10</v>
      </c>
      <c r="D14" s="12"/>
      <c r="E14" s="29">
        <v>1835</v>
      </c>
      <c r="F14" s="29">
        <v>5896044.0199999996</v>
      </c>
      <c r="G14" s="29">
        <v>1835</v>
      </c>
      <c r="H14" s="29">
        <v>5323917</v>
      </c>
      <c r="I14" s="29">
        <v>1834</v>
      </c>
      <c r="J14" s="29">
        <v>4899018</v>
      </c>
      <c r="K14" s="13"/>
      <c r="L14" s="3">
        <f t="shared" si="0"/>
        <v>1834.6666666666667</v>
      </c>
      <c r="M14" s="3">
        <f t="shared" si="1"/>
        <v>16118979.02</v>
      </c>
    </row>
    <row r="15" spans="2:13" ht="16.5" thickTop="1" thickBot="1" x14ac:dyDescent="0.3">
      <c r="B15" s="11">
        <v>11</v>
      </c>
      <c r="C15" s="12" t="s">
        <v>11</v>
      </c>
      <c r="D15" s="12"/>
      <c r="E15" s="29">
        <v>1561</v>
      </c>
      <c r="F15" s="29">
        <v>2922286</v>
      </c>
      <c r="G15" s="29">
        <v>1561</v>
      </c>
      <c r="H15" s="29">
        <v>3122945</v>
      </c>
      <c r="I15" s="29">
        <v>1571</v>
      </c>
      <c r="J15" s="29">
        <v>2517164</v>
      </c>
      <c r="K15" s="13"/>
      <c r="L15" s="3">
        <f t="shared" si="0"/>
        <v>1564.3333333333333</v>
      </c>
      <c r="M15" s="3">
        <f t="shared" si="1"/>
        <v>8562395</v>
      </c>
    </row>
    <row r="16" spans="2:13" ht="16.5" thickTop="1" thickBot="1" x14ac:dyDescent="0.3">
      <c r="B16" s="11">
        <v>12</v>
      </c>
      <c r="C16" s="12" t="s">
        <v>12</v>
      </c>
      <c r="D16" s="12"/>
      <c r="E16" s="29">
        <v>1462</v>
      </c>
      <c r="F16" s="29">
        <v>2171470</v>
      </c>
      <c r="G16" s="29">
        <v>1463</v>
      </c>
      <c r="H16" s="29">
        <v>2075081.02</v>
      </c>
      <c r="I16" s="29">
        <v>1468</v>
      </c>
      <c r="J16" s="29">
        <v>1959532.03</v>
      </c>
      <c r="K16" s="13"/>
      <c r="L16" s="3">
        <f t="shared" si="0"/>
        <v>1464.3333333333333</v>
      </c>
      <c r="M16" s="3">
        <f t="shared" si="1"/>
        <v>6206083.0499999998</v>
      </c>
    </row>
    <row r="17" spans="2:13" ht="16.5" thickTop="1" thickBot="1" x14ac:dyDescent="0.3">
      <c r="B17" s="11">
        <v>13</v>
      </c>
      <c r="C17" s="12" t="s">
        <v>13</v>
      </c>
      <c r="D17" s="12"/>
      <c r="E17" s="29">
        <v>1744</v>
      </c>
      <c r="F17" s="29">
        <v>5149389</v>
      </c>
      <c r="G17" s="29">
        <v>1741</v>
      </c>
      <c r="H17" s="29">
        <v>4963674</v>
      </c>
      <c r="I17" s="29">
        <v>1743</v>
      </c>
      <c r="J17" s="29">
        <v>4684950.4000000004</v>
      </c>
      <c r="K17" s="13"/>
      <c r="L17" s="3">
        <f t="shared" si="0"/>
        <v>1742.6666666666667</v>
      </c>
      <c r="M17" s="3">
        <f t="shared" si="1"/>
        <v>14798013.4</v>
      </c>
    </row>
    <row r="18" spans="2:13" ht="16.5" thickTop="1" thickBot="1" x14ac:dyDescent="0.3">
      <c r="B18" s="11">
        <v>14</v>
      </c>
      <c r="C18" s="12" t="s">
        <v>14</v>
      </c>
      <c r="D18" s="12"/>
      <c r="E18" s="29">
        <v>609</v>
      </c>
      <c r="F18" s="29">
        <v>1517864</v>
      </c>
      <c r="G18" s="29">
        <v>612</v>
      </c>
      <c r="H18" s="29">
        <v>1557980</v>
      </c>
      <c r="I18" s="29">
        <v>612</v>
      </c>
      <c r="J18" s="29">
        <v>1574212</v>
      </c>
      <c r="K18" s="13"/>
      <c r="L18" s="3">
        <f t="shared" si="0"/>
        <v>611</v>
      </c>
      <c r="M18" s="3">
        <f t="shared" si="1"/>
        <v>4650056</v>
      </c>
    </row>
    <row r="19" spans="2:13" ht="16.5" thickTop="1" thickBot="1" x14ac:dyDescent="0.3">
      <c r="B19" s="11">
        <v>15</v>
      </c>
      <c r="C19" s="12" t="s">
        <v>15</v>
      </c>
      <c r="D19" s="12"/>
      <c r="E19" s="29">
        <v>16374</v>
      </c>
      <c r="F19" s="29">
        <v>61822069.18</v>
      </c>
      <c r="G19" s="29">
        <v>16453</v>
      </c>
      <c r="H19" s="29">
        <v>61331308.600000001</v>
      </c>
      <c r="I19" s="29">
        <v>16642</v>
      </c>
      <c r="J19" s="29">
        <v>59599825.359999999</v>
      </c>
      <c r="K19" s="13"/>
      <c r="L19" s="3">
        <f t="shared" si="0"/>
        <v>16489.666666666668</v>
      </c>
      <c r="M19" s="3">
        <f t="shared" si="1"/>
        <v>182753203.13999999</v>
      </c>
    </row>
    <row r="20" spans="2:13" ht="16.5" thickTop="1" thickBot="1" x14ac:dyDescent="0.3">
      <c r="B20" s="11">
        <v>16</v>
      </c>
      <c r="C20" s="12" t="s">
        <v>16</v>
      </c>
      <c r="D20" s="12"/>
      <c r="E20" s="29">
        <v>4517</v>
      </c>
      <c r="F20" s="29">
        <v>20380913</v>
      </c>
      <c r="G20" s="29">
        <v>4550</v>
      </c>
      <c r="H20" s="29">
        <v>20018111</v>
      </c>
      <c r="I20" s="29">
        <v>4640</v>
      </c>
      <c r="J20" s="29">
        <v>19099294.02</v>
      </c>
      <c r="K20" s="13"/>
      <c r="L20" s="3">
        <f t="shared" si="0"/>
        <v>4569</v>
      </c>
      <c r="M20" s="3">
        <f t="shared" si="1"/>
        <v>59498318.019999996</v>
      </c>
    </row>
    <row r="21" spans="2:13" ht="16.5" thickTop="1" thickBot="1" x14ac:dyDescent="0.3">
      <c r="B21" s="11">
        <v>17</v>
      </c>
      <c r="C21" s="12" t="s">
        <v>17</v>
      </c>
      <c r="D21" s="12"/>
      <c r="E21" s="29">
        <v>563</v>
      </c>
      <c r="F21" s="29">
        <v>7030371</v>
      </c>
      <c r="G21" s="29">
        <v>562</v>
      </c>
      <c r="H21" s="29">
        <v>6518388</v>
      </c>
      <c r="I21" s="29">
        <v>564</v>
      </c>
      <c r="J21" s="29">
        <v>7155945</v>
      </c>
      <c r="K21" s="13"/>
      <c r="L21" s="3">
        <f t="shared" si="0"/>
        <v>563</v>
      </c>
      <c r="M21" s="3">
        <f t="shared" si="1"/>
        <v>20704704</v>
      </c>
    </row>
    <row r="22" spans="2:13" ht="16.5" thickTop="1" thickBot="1" x14ac:dyDescent="0.3">
      <c r="B22" s="11">
        <v>18</v>
      </c>
      <c r="C22" s="12" t="s">
        <v>18</v>
      </c>
      <c r="D22" s="12"/>
      <c r="E22" s="29">
        <v>2758</v>
      </c>
      <c r="F22" s="29">
        <v>8996745.8000000007</v>
      </c>
      <c r="G22" s="29">
        <v>2754</v>
      </c>
      <c r="H22" s="29">
        <v>8481924.2200000007</v>
      </c>
      <c r="I22" s="29">
        <v>2755</v>
      </c>
      <c r="J22" s="29">
        <v>8813481</v>
      </c>
      <c r="K22" s="13"/>
      <c r="L22" s="3">
        <f t="shared" si="0"/>
        <v>2755.6666666666665</v>
      </c>
      <c r="M22" s="3">
        <f t="shared" si="1"/>
        <v>26292151.020000003</v>
      </c>
    </row>
    <row r="23" spans="2:13" ht="16.5" thickTop="1" thickBot="1" x14ac:dyDescent="0.3">
      <c r="B23" s="11">
        <v>19</v>
      </c>
      <c r="C23" s="12" t="s">
        <v>19</v>
      </c>
      <c r="D23" s="12"/>
      <c r="E23" s="29">
        <v>1699</v>
      </c>
      <c r="F23" s="29">
        <v>2124976</v>
      </c>
      <c r="G23" s="29">
        <v>1702</v>
      </c>
      <c r="H23" s="29">
        <v>1944164.03</v>
      </c>
      <c r="I23" s="29">
        <v>1701</v>
      </c>
      <c r="J23" s="29">
        <v>1913299</v>
      </c>
      <c r="K23" s="13"/>
      <c r="L23" s="3">
        <f t="shared" si="0"/>
        <v>1700.6666666666667</v>
      </c>
      <c r="M23" s="3">
        <f t="shared" si="1"/>
        <v>5982439.0300000003</v>
      </c>
    </row>
    <row r="24" spans="2:13" ht="16.5" thickTop="1" thickBot="1" x14ac:dyDescent="0.3">
      <c r="B24" s="11">
        <v>20</v>
      </c>
      <c r="C24" s="12" t="s">
        <v>20</v>
      </c>
      <c r="D24" s="12"/>
      <c r="E24" s="29">
        <v>8938</v>
      </c>
      <c r="F24" s="29">
        <v>46215169.270000003</v>
      </c>
      <c r="G24" s="29">
        <v>8931</v>
      </c>
      <c r="H24" s="29">
        <v>43930668.130000003</v>
      </c>
      <c r="I24" s="29">
        <v>8983</v>
      </c>
      <c r="J24" s="29">
        <v>43472689.979999997</v>
      </c>
      <c r="K24" s="13"/>
      <c r="L24" s="3">
        <f t="shared" si="0"/>
        <v>8950.6666666666661</v>
      </c>
      <c r="M24" s="3">
        <f t="shared" si="1"/>
        <v>133618527.38</v>
      </c>
    </row>
    <row r="25" spans="2:13" ht="16.5" thickTop="1" thickBot="1" x14ac:dyDescent="0.3">
      <c r="B25" s="11">
        <v>21</v>
      </c>
      <c r="C25" s="12" t="s">
        <v>21</v>
      </c>
      <c r="D25" s="12"/>
      <c r="E25" s="29">
        <v>3570</v>
      </c>
      <c r="F25" s="29">
        <v>18881136.699999999</v>
      </c>
      <c r="G25" s="29">
        <v>3615</v>
      </c>
      <c r="H25" s="29">
        <v>19550991</v>
      </c>
      <c r="I25" s="29">
        <v>3610</v>
      </c>
      <c r="J25" s="29">
        <v>19451654</v>
      </c>
      <c r="K25" s="13"/>
      <c r="L25" s="3">
        <f t="shared" si="0"/>
        <v>3598.3333333333335</v>
      </c>
      <c r="M25" s="3">
        <f t="shared" si="1"/>
        <v>57883781.700000003</v>
      </c>
    </row>
    <row r="26" spans="2:13" ht="16.5" thickTop="1" thickBot="1" x14ac:dyDescent="0.3">
      <c r="B26" s="11">
        <v>22</v>
      </c>
      <c r="C26" s="12" t="s">
        <v>22</v>
      </c>
      <c r="D26" s="12"/>
      <c r="E26" s="29">
        <v>1905</v>
      </c>
      <c r="F26" s="29">
        <v>4381558</v>
      </c>
      <c r="G26" s="29">
        <v>1923</v>
      </c>
      <c r="H26" s="29">
        <v>4336521</v>
      </c>
      <c r="I26" s="29">
        <v>1937</v>
      </c>
      <c r="J26" s="29">
        <v>4034072</v>
      </c>
      <c r="K26" s="13"/>
      <c r="L26" s="3">
        <f t="shared" si="0"/>
        <v>1921.6666666666667</v>
      </c>
      <c r="M26" s="3">
        <f t="shared" si="1"/>
        <v>12752151</v>
      </c>
    </row>
    <row r="27" spans="2:13" ht="16.5" thickTop="1" thickBot="1" x14ac:dyDescent="0.3">
      <c r="B27" s="11">
        <v>23</v>
      </c>
      <c r="C27" s="12" t="s">
        <v>23</v>
      </c>
      <c r="D27" s="12"/>
      <c r="E27" s="29">
        <v>1295</v>
      </c>
      <c r="F27" s="29">
        <v>1710251</v>
      </c>
      <c r="G27" s="29">
        <v>1292</v>
      </c>
      <c r="H27" s="29">
        <v>1541200.02</v>
      </c>
      <c r="I27" s="29">
        <v>1292</v>
      </c>
      <c r="J27" s="29">
        <v>1474414.32</v>
      </c>
      <c r="K27" s="13"/>
      <c r="L27" s="3">
        <f t="shared" si="0"/>
        <v>1293</v>
      </c>
      <c r="M27" s="3">
        <f t="shared" si="1"/>
        <v>4725865.34</v>
      </c>
    </row>
    <row r="28" spans="2:13" ht="16.5" thickTop="1" thickBot="1" x14ac:dyDescent="0.3">
      <c r="B28" s="11">
        <v>24</v>
      </c>
      <c r="C28" s="12" t="s">
        <v>24</v>
      </c>
      <c r="D28" s="12"/>
      <c r="E28" s="29">
        <v>1068</v>
      </c>
      <c r="F28" s="29">
        <v>1222780</v>
      </c>
      <c r="G28" s="29">
        <v>1067</v>
      </c>
      <c r="H28" s="29">
        <v>1129624</v>
      </c>
      <c r="I28" s="29">
        <v>1076</v>
      </c>
      <c r="J28" s="29">
        <v>1054599.93</v>
      </c>
      <c r="K28" s="13"/>
      <c r="L28" s="3">
        <f t="shared" si="0"/>
        <v>1070.3333333333333</v>
      </c>
      <c r="M28" s="3">
        <f t="shared" si="1"/>
        <v>3407003.9299999997</v>
      </c>
    </row>
    <row r="29" spans="2:13" ht="16.5" thickTop="1" thickBot="1" x14ac:dyDescent="0.3">
      <c r="B29" s="11">
        <v>25</v>
      </c>
      <c r="C29" s="12" t="s">
        <v>25</v>
      </c>
      <c r="D29" s="12"/>
      <c r="E29" s="29">
        <v>2675</v>
      </c>
      <c r="F29" s="29">
        <v>11383235.029999999</v>
      </c>
      <c r="G29" s="29">
        <v>2730</v>
      </c>
      <c r="H29" s="29">
        <v>11560168.98</v>
      </c>
      <c r="I29" s="29">
        <v>2736</v>
      </c>
      <c r="J29" s="29">
        <v>11054061.779999999</v>
      </c>
      <c r="K29" s="13"/>
      <c r="L29" s="3">
        <f t="shared" si="0"/>
        <v>2713.6666666666665</v>
      </c>
      <c r="M29" s="3">
        <f t="shared" si="1"/>
        <v>33997465.789999999</v>
      </c>
    </row>
    <row r="30" spans="2:13" ht="16.5" thickTop="1" thickBot="1" x14ac:dyDescent="0.3">
      <c r="B30" s="11">
        <v>26</v>
      </c>
      <c r="C30" s="12" t="s">
        <v>26</v>
      </c>
      <c r="D30" s="12"/>
      <c r="E30" s="29">
        <v>2628</v>
      </c>
      <c r="F30" s="29">
        <v>7148473.0099999998</v>
      </c>
      <c r="G30" s="29">
        <v>2633</v>
      </c>
      <c r="H30" s="29">
        <v>6839400</v>
      </c>
      <c r="I30" s="29">
        <v>2641</v>
      </c>
      <c r="J30" s="29">
        <v>6788551.8200000003</v>
      </c>
      <c r="K30" s="13"/>
      <c r="L30" s="3">
        <f t="shared" si="0"/>
        <v>2634</v>
      </c>
      <c r="M30" s="3">
        <f t="shared" si="1"/>
        <v>20776424.829999998</v>
      </c>
    </row>
    <row r="31" spans="2:13" ht="16.5" thickTop="1" thickBot="1" x14ac:dyDescent="0.3">
      <c r="B31" s="11">
        <v>27</v>
      </c>
      <c r="C31" s="12" t="s">
        <v>27</v>
      </c>
      <c r="D31" s="12"/>
      <c r="E31" s="29">
        <v>1266</v>
      </c>
      <c r="F31" s="29">
        <v>2584754</v>
      </c>
      <c r="G31" s="29">
        <v>1274</v>
      </c>
      <c r="H31" s="29">
        <v>2441804.94</v>
      </c>
      <c r="I31" s="29">
        <v>1281</v>
      </c>
      <c r="J31" s="29">
        <v>2369406.41</v>
      </c>
      <c r="K31" s="13"/>
      <c r="L31" s="3">
        <f t="shared" si="0"/>
        <v>1273.6666666666667</v>
      </c>
      <c r="M31" s="3">
        <f t="shared" si="1"/>
        <v>7395965.3499999996</v>
      </c>
    </row>
    <row r="32" spans="2:13" ht="16.5" thickTop="1" thickBot="1" x14ac:dyDescent="0.3">
      <c r="B32" s="11">
        <v>28</v>
      </c>
      <c r="C32" s="12" t="s">
        <v>28</v>
      </c>
      <c r="D32" s="12"/>
      <c r="E32" s="29">
        <v>950</v>
      </c>
      <c r="F32" s="29">
        <v>1007094</v>
      </c>
      <c r="G32" s="29">
        <v>1018</v>
      </c>
      <c r="H32" s="29">
        <v>943517.03</v>
      </c>
      <c r="I32" s="29">
        <v>1021</v>
      </c>
      <c r="J32" s="29">
        <v>1070074</v>
      </c>
      <c r="K32" s="13"/>
      <c r="L32" s="3">
        <f t="shared" si="0"/>
        <v>996.33333333333337</v>
      </c>
      <c r="M32" s="3">
        <f t="shared" si="1"/>
        <v>3020685.0300000003</v>
      </c>
    </row>
    <row r="33" spans="2:13" ht="16.5" thickTop="1" thickBot="1" x14ac:dyDescent="0.3">
      <c r="B33" s="11">
        <v>29</v>
      </c>
      <c r="C33" s="12" t="s">
        <v>29</v>
      </c>
      <c r="D33" s="12"/>
      <c r="E33" s="29">
        <v>577</v>
      </c>
      <c r="F33" s="29">
        <v>1772872</v>
      </c>
      <c r="G33" s="29">
        <v>577</v>
      </c>
      <c r="H33" s="29">
        <v>1816218</v>
      </c>
      <c r="I33" s="29">
        <v>580</v>
      </c>
      <c r="J33" s="29">
        <v>1838987.79</v>
      </c>
      <c r="K33" s="13"/>
      <c r="L33" s="3">
        <f t="shared" si="0"/>
        <v>578</v>
      </c>
      <c r="M33" s="3">
        <f t="shared" si="1"/>
        <v>5428077.79</v>
      </c>
    </row>
    <row r="34" spans="2:13" ht="16.5" thickTop="1" thickBot="1" x14ac:dyDescent="0.3">
      <c r="B34" s="11">
        <v>30</v>
      </c>
      <c r="C34" s="12" t="s">
        <v>30</v>
      </c>
      <c r="D34" s="12"/>
      <c r="E34" s="29">
        <v>1348</v>
      </c>
      <c r="F34" s="29">
        <v>3551389</v>
      </c>
      <c r="G34" s="29">
        <v>1348</v>
      </c>
      <c r="H34" s="29">
        <v>3926364</v>
      </c>
      <c r="I34" s="29">
        <v>1351</v>
      </c>
      <c r="J34" s="29">
        <v>4015098</v>
      </c>
      <c r="K34" s="13"/>
      <c r="L34" s="3">
        <f t="shared" si="0"/>
        <v>1349</v>
      </c>
      <c r="M34" s="3">
        <f t="shared" si="1"/>
        <v>11492851</v>
      </c>
    </row>
    <row r="35" spans="2:13" ht="16.5" thickTop="1" thickBot="1" x14ac:dyDescent="0.3">
      <c r="B35" s="11">
        <v>31</v>
      </c>
      <c r="C35" s="12" t="s">
        <v>31</v>
      </c>
      <c r="D35" s="12"/>
      <c r="E35" s="29">
        <v>3775</v>
      </c>
      <c r="F35" s="29">
        <v>3759559</v>
      </c>
      <c r="G35" s="29">
        <v>4087</v>
      </c>
      <c r="H35" s="29">
        <v>3691774</v>
      </c>
      <c r="I35" s="29">
        <v>4275</v>
      </c>
      <c r="J35" s="29">
        <v>4443265.0199999996</v>
      </c>
      <c r="K35" s="13"/>
      <c r="L35" s="3">
        <f t="shared" si="0"/>
        <v>4045.6666666666665</v>
      </c>
      <c r="M35" s="3">
        <f t="shared" si="1"/>
        <v>11894598.02</v>
      </c>
    </row>
    <row r="36" spans="2:13" ht="16.5" thickTop="1" thickBot="1" x14ac:dyDescent="0.3">
      <c r="B36" s="11">
        <v>32</v>
      </c>
      <c r="C36" s="12" t="s">
        <v>32</v>
      </c>
      <c r="D36" s="12"/>
      <c r="E36" s="29">
        <v>3894</v>
      </c>
      <c r="F36" s="29">
        <v>30721413.68</v>
      </c>
      <c r="G36" s="29">
        <v>3892</v>
      </c>
      <c r="H36" s="29">
        <v>31110103</v>
      </c>
      <c r="I36" s="29">
        <v>3897</v>
      </c>
      <c r="J36" s="29">
        <v>30030792.02</v>
      </c>
      <c r="K36" s="13"/>
      <c r="L36" s="3">
        <f t="shared" si="0"/>
        <v>3894.3333333333335</v>
      </c>
      <c r="M36" s="3">
        <f t="shared" si="1"/>
        <v>91862308.700000003</v>
      </c>
    </row>
    <row r="37" spans="2:13" ht="16.5" thickTop="1" thickBot="1" x14ac:dyDescent="0.3">
      <c r="B37" s="11">
        <v>33</v>
      </c>
      <c r="C37" s="12" t="s">
        <v>33</v>
      </c>
      <c r="D37" s="12"/>
      <c r="E37" s="29">
        <v>2311</v>
      </c>
      <c r="F37" s="29">
        <v>4953455.47</v>
      </c>
      <c r="G37" s="29">
        <v>2320</v>
      </c>
      <c r="H37" s="29">
        <v>4916231</v>
      </c>
      <c r="I37" s="29">
        <v>2326</v>
      </c>
      <c r="J37" s="29">
        <v>4752162.05</v>
      </c>
      <c r="K37" s="13"/>
      <c r="L37" s="3">
        <f t="shared" ref="L37:L64" si="2">(E37+G37+I37)/3</f>
        <v>2319</v>
      </c>
      <c r="M37" s="3">
        <f t="shared" ref="M37:M64" si="3">F37+H37+J37</f>
        <v>14621848.52</v>
      </c>
    </row>
    <row r="38" spans="2:13" ht="16.5" thickTop="1" thickBot="1" x14ac:dyDescent="0.3">
      <c r="B38" s="11">
        <v>34</v>
      </c>
      <c r="C38" s="12" t="s">
        <v>34</v>
      </c>
      <c r="D38" s="12"/>
      <c r="E38" s="29">
        <v>1761</v>
      </c>
      <c r="F38" s="29">
        <v>3486142</v>
      </c>
      <c r="G38" s="29">
        <v>1761</v>
      </c>
      <c r="H38" s="29">
        <v>3382144</v>
      </c>
      <c r="I38" s="29">
        <v>1762</v>
      </c>
      <c r="J38" s="29">
        <v>3181286</v>
      </c>
      <c r="K38" s="13"/>
      <c r="L38" s="3">
        <f t="shared" si="2"/>
        <v>1761.3333333333333</v>
      </c>
      <c r="M38" s="3">
        <f t="shared" si="3"/>
        <v>10049572</v>
      </c>
    </row>
    <row r="39" spans="2:13" ht="16.5" thickTop="1" thickBot="1" x14ac:dyDescent="0.3">
      <c r="B39" s="11">
        <v>35</v>
      </c>
      <c r="C39" s="12" t="s">
        <v>35</v>
      </c>
      <c r="D39" s="12"/>
      <c r="E39" s="29">
        <v>1999</v>
      </c>
      <c r="F39" s="29">
        <v>7679061</v>
      </c>
      <c r="G39" s="29">
        <v>1999</v>
      </c>
      <c r="H39" s="29">
        <v>7646293</v>
      </c>
      <c r="I39" s="29">
        <v>2004</v>
      </c>
      <c r="J39" s="29">
        <v>8018955.0300000003</v>
      </c>
      <c r="K39" s="13"/>
      <c r="L39" s="3">
        <f t="shared" si="2"/>
        <v>2000.6666666666667</v>
      </c>
      <c r="M39" s="3">
        <f t="shared" si="3"/>
        <v>23344309.030000001</v>
      </c>
    </row>
    <row r="40" spans="2:13" ht="16.5" thickTop="1" thickBot="1" x14ac:dyDescent="0.3">
      <c r="B40" s="11">
        <v>36</v>
      </c>
      <c r="C40" s="12" t="s">
        <v>36</v>
      </c>
      <c r="D40" s="12"/>
      <c r="E40" s="29">
        <v>1479</v>
      </c>
      <c r="F40" s="29">
        <v>2775552.96</v>
      </c>
      <c r="G40" s="29">
        <v>1480</v>
      </c>
      <c r="H40" s="29">
        <v>2653737</v>
      </c>
      <c r="I40" s="29">
        <v>1477</v>
      </c>
      <c r="J40" s="29">
        <v>2506391.48</v>
      </c>
      <c r="K40" s="13"/>
      <c r="L40" s="3">
        <f t="shared" si="2"/>
        <v>1478.6666666666667</v>
      </c>
      <c r="M40" s="3">
        <f t="shared" si="3"/>
        <v>7935681.4399999995</v>
      </c>
    </row>
    <row r="41" spans="2:13" ht="16.5" thickTop="1" thickBot="1" x14ac:dyDescent="0.3">
      <c r="B41" s="11">
        <v>37</v>
      </c>
      <c r="C41" s="12" t="s">
        <v>37</v>
      </c>
      <c r="D41" s="12"/>
      <c r="E41" s="29">
        <v>2219</v>
      </c>
      <c r="F41" s="29">
        <v>5872291.0199999996</v>
      </c>
      <c r="G41" s="29">
        <v>2224</v>
      </c>
      <c r="H41" s="29">
        <v>5871155</v>
      </c>
      <c r="I41" s="29">
        <v>2233</v>
      </c>
      <c r="J41" s="29">
        <v>5576858.79</v>
      </c>
      <c r="K41" s="13"/>
      <c r="L41" s="3">
        <f t="shared" si="2"/>
        <v>2225.3333333333335</v>
      </c>
      <c r="M41" s="3">
        <f t="shared" si="3"/>
        <v>17320304.809999999</v>
      </c>
    </row>
    <row r="42" spans="2:13" ht="16.5" thickTop="1" thickBot="1" x14ac:dyDescent="0.3">
      <c r="B42" s="11">
        <v>38</v>
      </c>
      <c r="C42" s="12" t="s">
        <v>38</v>
      </c>
      <c r="D42" s="12"/>
      <c r="E42" s="29">
        <v>1972</v>
      </c>
      <c r="F42" s="29">
        <v>5407149</v>
      </c>
      <c r="G42" s="29">
        <v>1974</v>
      </c>
      <c r="H42" s="29">
        <v>5585549.0899999999</v>
      </c>
      <c r="I42" s="29">
        <v>1972</v>
      </c>
      <c r="J42" s="29">
        <v>5287013</v>
      </c>
      <c r="K42" s="13"/>
      <c r="L42" s="3">
        <f t="shared" si="2"/>
        <v>1972.6666666666667</v>
      </c>
      <c r="M42" s="3">
        <f t="shared" si="3"/>
        <v>16279711.09</v>
      </c>
    </row>
    <row r="43" spans="2:13" ht="16.5" thickTop="1" thickBot="1" x14ac:dyDescent="0.3">
      <c r="B43" s="11">
        <v>39</v>
      </c>
      <c r="C43" s="12" t="s">
        <v>39</v>
      </c>
      <c r="D43" s="12"/>
      <c r="E43" s="29">
        <v>411</v>
      </c>
      <c r="F43" s="29">
        <v>987256</v>
      </c>
      <c r="G43" s="29">
        <v>411</v>
      </c>
      <c r="H43" s="29">
        <v>962078</v>
      </c>
      <c r="I43" s="29">
        <v>411</v>
      </c>
      <c r="J43" s="29">
        <v>951815</v>
      </c>
      <c r="K43" s="13"/>
      <c r="L43" s="3">
        <f t="shared" si="2"/>
        <v>411</v>
      </c>
      <c r="M43" s="3">
        <f t="shared" si="3"/>
        <v>2901149</v>
      </c>
    </row>
    <row r="44" spans="2:13" ht="16.5" thickTop="1" thickBot="1" x14ac:dyDescent="0.3">
      <c r="B44" s="11">
        <v>40</v>
      </c>
      <c r="C44" s="12" t="s">
        <v>40</v>
      </c>
      <c r="D44" s="12"/>
      <c r="E44" s="29">
        <v>1780</v>
      </c>
      <c r="F44" s="29">
        <v>6559809</v>
      </c>
      <c r="G44" s="29">
        <v>1781</v>
      </c>
      <c r="H44" s="29">
        <v>6389869</v>
      </c>
      <c r="I44" s="29">
        <v>1781</v>
      </c>
      <c r="J44" s="29">
        <v>6529650.9900000002</v>
      </c>
      <c r="K44" s="13"/>
      <c r="L44" s="3">
        <f t="shared" si="2"/>
        <v>1780.6666666666667</v>
      </c>
      <c r="M44" s="3">
        <f t="shared" si="3"/>
        <v>19479328.990000002</v>
      </c>
    </row>
    <row r="45" spans="2:13" ht="16.5" thickTop="1" thickBot="1" x14ac:dyDescent="0.3">
      <c r="B45" s="11">
        <v>41</v>
      </c>
      <c r="C45" s="12" t="s">
        <v>41</v>
      </c>
      <c r="D45" s="12"/>
      <c r="E45" s="29">
        <v>1102</v>
      </c>
      <c r="F45" s="29">
        <v>1166309</v>
      </c>
      <c r="G45" s="29">
        <v>1104</v>
      </c>
      <c r="H45" s="29">
        <v>1074147.02</v>
      </c>
      <c r="I45" s="29">
        <v>1105</v>
      </c>
      <c r="J45" s="29">
        <v>962720</v>
      </c>
      <c r="K45" s="13"/>
      <c r="L45" s="3">
        <f t="shared" si="2"/>
        <v>1103.6666666666667</v>
      </c>
      <c r="M45" s="3">
        <f t="shared" si="3"/>
        <v>3203176.02</v>
      </c>
    </row>
    <row r="46" spans="2:13" ht="16.5" thickTop="1" thickBot="1" x14ac:dyDescent="0.3">
      <c r="B46" s="11">
        <v>42</v>
      </c>
      <c r="C46" s="12" t="s">
        <v>42</v>
      </c>
      <c r="D46" s="12"/>
      <c r="E46" s="29">
        <v>1714</v>
      </c>
      <c r="F46" s="29">
        <v>2934740.89</v>
      </c>
      <c r="G46" s="29">
        <v>1714</v>
      </c>
      <c r="H46" s="29">
        <v>2744975</v>
      </c>
      <c r="I46" s="29">
        <v>1715</v>
      </c>
      <c r="J46" s="29">
        <v>2899762</v>
      </c>
      <c r="K46" s="13"/>
      <c r="L46" s="3">
        <f t="shared" si="2"/>
        <v>1714.3333333333333</v>
      </c>
      <c r="M46" s="3">
        <f t="shared" si="3"/>
        <v>8579477.8900000006</v>
      </c>
    </row>
    <row r="47" spans="2:13" ht="16.5" thickTop="1" thickBot="1" x14ac:dyDescent="0.3">
      <c r="B47" s="11">
        <v>43</v>
      </c>
      <c r="C47" s="12" t="s">
        <v>43</v>
      </c>
      <c r="D47" s="12"/>
      <c r="E47" s="29">
        <v>1619</v>
      </c>
      <c r="F47" s="29">
        <v>3385830</v>
      </c>
      <c r="G47" s="29">
        <v>1620</v>
      </c>
      <c r="H47" s="29">
        <v>3058484</v>
      </c>
      <c r="I47" s="29">
        <v>1619</v>
      </c>
      <c r="J47" s="29">
        <v>2732376</v>
      </c>
      <c r="K47" s="13"/>
      <c r="L47" s="3">
        <f t="shared" si="2"/>
        <v>1619.3333333333333</v>
      </c>
      <c r="M47" s="3">
        <f t="shared" si="3"/>
        <v>9176690</v>
      </c>
    </row>
    <row r="48" spans="2:13" ht="16.5" thickTop="1" thickBot="1" x14ac:dyDescent="0.3">
      <c r="B48" s="11">
        <v>44</v>
      </c>
      <c r="C48" s="12" t="s">
        <v>44</v>
      </c>
      <c r="D48" s="12"/>
      <c r="E48" s="29">
        <v>5780</v>
      </c>
      <c r="F48" s="29">
        <v>21447346</v>
      </c>
      <c r="G48" s="29">
        <v>5778</v>
      </c>
      <c r="H48" s="29">
        <v>21806128.989999998</v>
      </c>
      <c r="I48" s="29">
        <v>5778</v>
      </c>
      <c r="J48" s="29">
        <v>21123237.989999998</v>
      </c>
      <c r="K48" s="13"/>
      <c r="L48" s="3">
        <f t="shared" si="2"/>
        <v>5778.666666666667</v>
      </c>
      <c r="M48" s="3">
        <f t="shared" si="3"/>
        <v>64376712.979999989</v>
      </c>
    </row>
    <row r="49" spans="2:13" ht="16.5" thickTop="1" thickBot="1" x14ac:dyDescent="0.3">
      <c r="B49" s="11">
        <v>45</v>
      </c>
      <c r="C49" s="12" t="s">
        <v>45</v>
      </c>
      <c r="D49" s="12"/>
      <c r="E49" s="29">
        <v>2329</v>
      </c>
      <c r="F49" s="29">
        <v>4780378.8</v>
      </c>
      <c r="G49" s="29">
        <v>2346</v>
      </c>
      <c r="H49" s="29">
        <v>4508906.0199999996</v>
      </c>
      <c r="I49" s="29">
        <v>2344</v>
      </c>
      <c r="J49" s="29">
        <v>4153484</v>
      </c>
      <c r="K49" s="13"/>
      <c r="L49" s="3">
        <f t="shared" si="2"/>
        <v>2339.6666666666665</v>
      </c>
      <c r="M49" s="3">
        <f t="shared" si="3"/>
        <v>13442768.82</v>
      </c>
    </row>
    <row r="50" spans="2:13" ht="16.5" thickTop="1" thickBot="1" x14ac:dyDescent="0.3">
      <c r="B50" s="11">
        <v>46</v>
      </c>
      <c r="C50" s="12" t="s">
        <v>46</v>
      </c>
      <c r="D50" s="12"/>
      <c r="E50" s="29">
        <v>1272</v>
      </c>
      <c r="F50" s="29">
        <v>3613245</v>
      </c>
      <c r="G50" s="29">
        <v>1275</v>
      </c>
      <c r="H50" s="29">
        <v>3677667.06</v>
      </c>
      <c r="I50" s="29">
        <v>1275</v>
      </c>
      <c r="J50" s="29">
        <v>3393808</v>
      </c>
      <c r="K50" s="13"/>
      <c r="L50" s="3">
        <f t="shared" si="2"/>
        <v>1274</v>
      </c>
      <c r="M50" s="3">
        <f t="shared" si="3"/>
        <v>10684720.060000001</v>
      </c>
    </row>
    <row r="51" spans="2:13" ht="16.5" thickTop="1" thickBot="1" x14ac:dyDescent="0.3">
      <c r="B51" s="11">
        <v>47</v>
      </c>
      <c r="C51" s="12" t="s">
        <v>47</v>
      </c>
      <c r="D51" s="12"/>
      <c r="E51" s="29">
        <v>2354</v>
      </c>
      <c r="F51" s="29">
        <v>5983897</v>
      </c>
      <c r="G51" s="29">
        <v>2353</v>
      </c>
      <c r="H51" s="29">
        <v>5580584</v>
      </c>
      <c r="I51" s="29">
        <v>2357</v>
      </c>
      <c r="J51" s="29">
        <v>5246687.95</v>
      </c>
      <c r="K51" s="13"/>
      <c r="L51" s="3">
        <f t="shared" si="2"/>
        <v>2354.6666666666665</v>
      </c>
      <c r="M51" s="3">
        <f t="shared" si="3"/>
        <v>16811168.949999999</v>
      </c>
    </row>
    <row r="52" spans="2:13" ht="16.5" thickTop="1" thickBot="1" x14ac:dyDescent="0.3">
      <c r="B52" s="11">
        <v>48</v>
      </c>
      <c r="C52" s="12" t="s">
        <v>48</v>
      </c>
      <c r="D52" s="12"/>
      <c r="E52" s="29">
        <v>1109</v>
      </c>
      <c r="F52" s="29">
        <v>1666472.88</v>
      </c>
      <c r="G52" s="29">
        <v>1113</v>
      </c>
      <c r="H52" s="29">
        <v>1803351</v>
      </c>
      <c r="I52" s="29">
        <v>1115</v>
      </c>
      <c r="J52" s="29">
        <v>1700765</v>
      </c>
      <c r="K52" s="13"/>
      <c r="L52" s="3">
        <f t="shared" si="2"/>
        <v>1112.3333333333333</v>
      </c>
      <c r="M52" s="3">
        <f t="shared" si="3"/>
        <v>5170588.88</v>
      </c>
    </row>
    <row r="53" spans="2:13" ht="16.5" thickTop="1" thickBot="1" x14ac:dyDescent="0.3">
      <c r="B53" s="11">
        <v>49</v>
      </c>
      <c r="C53" s="12" t="s">
        <v>49</v>
      </c>
      <c r="D53" s="12"/>
      <c r="E53" s="29">
        <v>1390</v>
      </c>
      <c r="F53" s="29">
        <v>5190384</v>
      </c>
      <c r="G53" s="29">
        <v>1392</v>
      </c>
      <c r="H53" s="29">
        <v>4971755</v>
      </c>
      <c r="I53" s="29">
        <v>1394</v>
      </c>
      <c r="J53" s="29">
        <v>4784149</v>
      </c>
      <c r="K53" s="13"/>
      <c r="L53" s="3">
        <f t="shared" si="2"/>
        <v>1392</v>
      </c>
      <c r="M53" s="3">
        <f t="shared" si="3"/>
        <v>14946288</v>
      </c>
    </row>
    <row r="54" spans="2:13" ht="16.5" thickTop="1" thickBot="1" x14ac:dyDescent="0.3">
      <c r="B54" s="11">
        <v>50</v>
      </c>
      <c r="C54" s="12" t="s">
        <v>50</v>
      </c>
      <c r="D54" s="12"/>
      <c r="E54" s="29">
        <v>2099</v>
      </c>
      <c r="F54" s="29">
        <v>5345356</v>
      </c>
      <c r="G54" s="29">
        <v>2098</v>
      </c>
      <c r="H54" s="29">
        <v>5312756</v>
      </c>
      <c r="I54" s="29">
        <v>2115</v>
      </c>
      <c r="J54" s="29">
        <v>5454203.9699999997</v>
      </c>
      <c r="K54" s="13"/>
      <c r="L54" s="3">
        <f t="shared" si="2"/>
        <v>2104</v>
      </c>
      <c r="M54" s="3">
        <f t="shared" si="3"/>
        <v>16112315.969999999</v>
      </c>
    </row>
    <row r="55" spans="2:13" ht="16.5" thickTop="1" thickBot="1" x14ac:dyDescent="0.3">
      <c r="B55" s="11">
        <v>51</v>
      </c>
      <c r="C55" s="12" t="s">
        <v>51</v>
      </c>
      <c r="D55" s="12"/>
      <c r="E55" s="29">
        <v>2218</v>
      </c>
      <c r="F55" s="29">
        <v>6173009</v>
      </c>
      <c r="G55" s="29">
        <v>2216</v>
      </c>
      <c r="H55" s="29">
        <v>6280374</v>
      </c>
      <c r="I55" s="29">
        <v>2220</v>
      </c>
      <c r="J55" s="29">
        <v>6326689.0199999996</v>
      </c>
      <c r="K55" s="13"/>
      <c r="L55" s="3">
        <f t="shared" si="2"/>
        <v>2218</v>
      </c>
      <c r="M55" s="3">
        <f t="shared" si="3"/>
        <v>18780072.02</v>
      </c>
    </row>
    <row r="56" spans="2:13" ht="16.5" thickTop="1" thickBot="1" x14ac:dyDescent="0.3">
      <c r="B56" s="11">
        <v>52</v>
      </c>
      <c r="C56" s="12" t="s">
        <v>52</v>
      </c>
      <c r="D56" s="12"/>
      <c r="E56" s="29">
        <v>1612</v>
      </c>
      <c r="F56" s="29">
        <v>12064242</v>
      </c>
      <c r="G56" s="29">
        <v>1623</v>
      </c>
      <c r="H56" s="29">
        <v>12686784.970000001</v>
      </c>
      <c r="I56" s="29">
        <v>1656</v>
      </c>
      <c r="J56" s="29">
        <v>12681018.84</v>
      </c>
      <c r="K56" s="13"/>
      <c r="L56" s="3">
        <f t="shared" si="2"/>
        <v>1630.3333333333333</v>
      </c>
      <c r="M56" s="3">
        <f t="shared" si="3"/>
        <v>37432045.810000002</v>
      </c>
    </row>
    <row r="57" spans="2:13" ht="16.5" thickTop="1" thickBot="1" x14ac:dyDescent="0.3">
      <c r="B57" s="11">
        <v>53</v>
      </c>
      <c r="C57" s="12" t="s">
        <v>53</v>
      </c>
      <c r="D57" s="12"/>
      <c r="E57" s="29">
        <v>2253</v>
      </c>
      <c r="F57" s="29">
        <v>5696234</v>
      </c>
      <c r="G57" s="29">
        <v>2277</v>
      </c>
      <c r="H57" s="29">
        <v>5497704.54</v>
      </c>
      <c r="I57" s="29">
        <v>2280</v>
      </c>
      <c r="J57" s="29">
        <v>5140499.05</v>
      </c>
      <c r="K57" s="13"/>
      <c r="L57" s="3">
        <f t="shared" si="2"/>
        <v>2270</v>
      </c>
      <c r="M57" s="3">
        <f t="shared" si="3"/>
        <v>16334437.59</v>
      </c>
    </row>
    <row r="58" spans="2:13" ht="16.5" thickTop="1" thickBot="1" x14ac:dyDescent="0.3">
      <c r="B58" s="11">
        <v>54</v>
      </c>
      <c r="C58" s="12" t="s">
        <v>54</v>
      </c>
      <c r="D58" s="12"/>
      <c r="E58" s="29">
        <v>1989</v>
      </c>
      <c r="F58" s="29">
        <v>8800400</v>
      </c>
      <c r="G58" s="29">
        <v>1995</v>
      </c>
      <c r="H58" s="29">
        <v>8956646.9800000004</v>
      </c>
      <c r="I58" s="29">
        <v>2002</v>
      </c>
      <c r="J58" s="29">
        <v>8722778.1999999993</v>
      </c>
      <c r="K58" s="13"/>
      <c r="L58" s="3">
        <f t="shared" si="2"/>
        <v>1995.3333333333333</v>
      </c>
      <c r="M58" s="3">
        <f t="shared" si="3"/>
        <v>26479825.18</v>
      </c>
    </row>
    <row r="59" spans="2:13" ht="16.5" thickTop="1" thickBot="1" x14ac:dyDescent="0.3">
      <c r="B59" s="11">
        <v>55</v>
      </c>
      <c r="C59" s="12" t="s">
        <v>55</v>
      </c>
      <c r="D59" s="12"/>
      <c r="E59" s="29">
        <v>1233</v>
      </c>
      <c r="F59" s="29">
        <v>2654662</v>
      </c>
      <c r="G59" s="29">
        <v>1234</v>
      </c>
      <c r="H59" s="29">
        <v>2477715</v>
      </c>
      <c r="I59" s="29">
        <v>1239</v>
      </c>
      <c r="J59" s="29">
        <v>2615973</v>
      </c>
      <c r="K59" s="13"/>
      <c r="L59" s="3">
        <f t="shared" si="2"/>
        <v>1235.3333333333333</v>
      </c>
      <c r="M59" s="3">
        <f t="shared" si="3"/>
        <v>7748350</v>
      </c>
    </row>
    <row r="60" spans="2:13" ht="16.5" thickTop="1" thickBot="1" x14ac:dyDescent="0.3">
      <c r="B60" s="11">
        <v>56</v>
      </c>
      <c r="C60" s="12" t="s">
        <v>56</v>
      </c>
      <c r="D60" s="12"/>
      <c r="E60" s="29">
        <v>2145</v>
      </c>
      <c r="F60" s="29">
        <v>2854664</v>
      </c>
      <c r="G60" s="29">
        <v>2146</v>
      </c>
      <c r="H60" s="29">
        <v>2619545.9900000002</v>
      </c>
      <c r="I60" s="29">
        <v>2147</v>
      </c>
      <c r="J60" s="29">
        <v>2534981.04</v>
      </c>
      <c r="K60" s="13"/>
      <c r="L60" s="3">
        <f t="shared" si="2"/>
        <v>2146</v>
      </c>
      <c r="M60" s="3">
        <f t="shared" si="3"/>
        <v>8009191.0300000003</v>
      </c>
    </row>
    <row r="61" spans="2:13" ht="16.5" thickTop="1" thickBot="1" x14ac:dyDescent="0.3">
      <c r="B61" s="11">
        <v>57</v>
      </c>
      <c r="C61" s="12" t="s">
        <v>57</v>
      </c>
      <c r="D61" s="12"/>
      <c r="E61" s="29">
        <v>35636</v>
      </c>
      <c r="F61" s="29">
        <v>125538337.03</v>
      </c>
      <c r="G61" s="29">
        <v>35747</v>
      </c>
      <c r="H61" s="29">
        <v>122945366.03</v>
      </c>
      <c r="I61" s="29">
        <v>35598</v>
      </c>
      <c r="J61" s="29">
        <v>121214923.73</v>
      </c>
      <c r="K61" s="13"/>
      <c r="L61" s="3">
        <f t="shared" si="2"/>
        <v>35660.333333333336</v>
      </c>
      <c r="M61" s="3">
        <f t="shared" si="3"/>
        <v>369698626.79000002</v>
      </c>
    </row>
    <row r="62" spans="2:13" ht="16.5" thickTop="1" thickBot="1" x14ac:dyDescent="0.3">
      <c r="B62" s="11">
        <v>58</v>
      </c>
      <c r="C62" s="12" t="s">
        <v>58</v>
      </c>
      <c r="D62" s="12"/>
      <c r="E62" s="29">
        <v>5156</v>
      </c>
      <c r="F62" s="29">
        <v>20079710.969999999</v>
      </c>
      <c r="G62" s="29">
        <v>5204</v>
      </c>
      <c r="H62" s="29">
        <v>20577253.949999999</v>
      </c>
      <c r="I62" s="29">
        <v>5240</v>
      </c>
      <c r="J62" s="29">
        <v>19248858.030000001</v>
      </c>
      <c r="K62" s="13"/>
      <c r="L62" s="3">
        <f t="shared" si="2"/>
        <v>5200</v>
      </c>
      <c r="M62" s="3">
        <f t="shared" si="3"/>
        <v>59905822.950000003</v>
      </c>
    </row>
    <row r="63" spans="2:13" ht="16.5" thickTop="1" thickBot="1" x14ac:dyDescent="0.3">
      <c r="B63" s="11">
        <v>59</v>
      </c>
      <c r="C63" s="12" t="s">
        <v>59</v>
      </c>
      <c r="D63" s="12"/>
      <c r="E63" s="29">
        <v>865</v>
      </c>
      <c r="F63" s="29">
        <v>4095254</v>
      </c>
      <c r="G63" s="29">
        <v>863</v>
      </c>
      <c r="H63" s="29">
        <v>3839381.02</v>
      </c>
      <c r="I63" s="29">
        <v>861</v>
      </c>
      <c r="J63" s="29">
        <v>3552131.91</v>
      </c>
      <c r="K63" s="13"/>
      <c r="L63" s="3">
        <f t="shared" si="2"/>
        <v>863</v>
      </c>
      <c r="M63" s="3">
        <f t="shared" si="3"/>
        <v>11486766.93</v>
      </c>
    </row>
    <row r="64" spans="2:13" ht="16.5" thickTop="1" thickBot="1" x14ac:dyDescent="0.3">
      <c r="B64" s="11">
        <v>60</v>
      </c>
      <c r="C64" s="12" t="s">
        <v>60</v>
      </c>
      <c r="D64" s="12"/>
      <c r="E64" s="29">
        <v>1128</v>
      </c>
      <c r="F64" s="29">
        <v>1405563.02</v>
      </c>
      <c r="G64" s="29">
        <v>1128</v>
      </c>
      <c r="H64" s="29">
        <v>1251092.01</v>
      </c>
      <c r="I64" s="29">
        <v>1132</v>
      </c>
      <c r="J64" s="29">
        <v>1150713.94</v>
      </c>
      <c r="K64" s="13"/>
      <c r="L64" s="3">
        <f t="shared" si="2"/>
        <v>1129.3333333333333</v>
      </c>
      <c r="M64" s="3">
        <f t="shared" si="3"/>
        <v>3807368.97</v>
      </c>
    </row>
    <row r="65" spans="3:13" ht="15.75" thickTop="1" x14ac:dyDescent="0.25">
      <c r="C65" s="2" t="s">
        <v>117</v>
      </c>
      <c r="E65" s="58">
        <f t="shared" ref="E65:J65" si="4">SUM(E5:E64)</f>
        <v>168779</v>
      </c>
      <c r="F65" s="58">
        <f t="shared" si="4"/>
        <v>576594468.64999998</v>
      </c>
      <c r="G65" s="58">
        <f t="shared" si="4"/>
        <v>169652</v>
      </c>
      <c r="H65" s="58">
        <f t="shared" si="4"/>
        <v>567405574.66000009</v>
      </c>
      <c r="I65" s="58">
        <f t="shared" si="4"/>
        <v>170238</v>
      </c>
      <c r="J65" s="58">
        <f t="shared" si="4"/>
        <v>552923986.82000005</v>
      </c>
      <c r="K65" s="58"/>
      <c r="L65" s="33">
        <f>SUM(L5:L64)</f>
        <v>169556.33333333334</v>
      </c>
      <c r="M65" s="33">
        <f>SUM(M5:M64)</f>
        <v>1696924030.1300001</v>
      </c>
    </row>
    <row r="66" spans="3:13" x14ac:dyDescent="0.25">
      <c r="E66" s="58"/>
      <c r="F66" s="58"/>
      <c r="G66" s="58"/>
      <c r="H66" s="58"/>
      <c r="I66" s="58"/>
      <c r="J66" s="58"/>
      <c r="K66" s="58"/>
      <c r="L66" s="33"/>
      <c r="M66" s="33"/>
    </row>
    <row r="67" spans="3:13" x14ac:dyDescent="0.25">
      <c r="C67" s="2" t="s">
        <v>118</v>
      </c>
      <c r="E67" s="58">
        <v>168779</v>
      </c>
      <c r="F67" s="58">
        <v>576594468.64999998</v>
      </c>
      <c r="G67" s="58">
        <v>169652</v>
      </c>
      <c r="H67" s="58">
        <v>567405574.66000009</v>
      </c>
      <c r="I67" s="58">
        <v>170238</v>
      </c>
      <c r="J67" s="58">
        <v>552923986.82000005</v>
      </c>
      <c r="K67" s="58"/>
      <c r="L67" s="33">
        <f>(E67+G67+I67)/3</f>
        <v>169556.33333333334</v>
      </c>
      <c r="M67" s="33">
        <f>F67+H67+J67</f>
        <v>1696924030.1300001</v>
      </c>
    </row>
    <row r="69" spans="3:13" x14ac:dyDescent="0.25">
      <c r="C69" s="2" t="s">
        <v>119</v>
      </c>
      <c r="E69" s="58">
        <f>E65-E67</f>
        <v>0</v>
      </c>
      <c r="F69" s="58">
        <f t="shared" ref="F69:M69" si="5">F65-F67</f>
        <v>0</v>
      </c>
      <c r="G69" s="58">
        <f t="shared" si="5"/>
        <v>0</v>
      </c>
      <c r="H69" s="58">
        <f t="shared" si="5"/>
        <v>0</v>
      </c>
      <c r="I69" s="58">
        <f t="shared" si="5"/>
        <v>0</v>
      </c>
      <c r="J69" s="58">
        <f t="shared" si="5"/>
        <v>0</v>
      </c>
      <c r="K69" s="58"/>
      <c r="L69" s="58">
        <f t="shared" si="5"/>
        <v>0</v>
      </c>
      <c r="M69" s="58">
        <f t="shared" si="5"/>
        <v>0</v>
      </c>
    </row>
  </sheetData>
  <autoFilter ref="B4:M4" xr:uid="{2AB0C698-EF84-42B4-A30E-1C176F8609A1}">
    <sortState xmlns:xlrd2="http://schemas.microsoft.com/office/spreadsheetml/2017/richdata2" ref="B5:M64">
      <sortCondition ref="B4"/>
    </sortState>
  </autoFilter>
  <pageMargins left="0.7" right="0.7" top="0.75" bottom="0.75" header="0.3" footer="0.3"/>
  <pageSetup paperSize="9" orientation="portrait" horizontalDpi="1200" verticalDpi="1200" r:id="rId1"/>
  <headerFooter>
    <oddHeader>&amp;R&amp;"Arial"&amp;11&amp;K000000&amp;"Calibri"&amp;11&amp;K000000&amp;"Calibri"&amp;11&amp;K000000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DD47C-2701-49F0-98F8-77E75508D285}">
  <sheetPr>
    <tabColor theme="9" tint="0.59999389629810485"/>
  </sheetPr>
  <dimension ref="B1:M69"/>
  <sheetViews>
    <sheetView workbookViewId="0">
      <pane ySplit="4" topLeftCell="A37" activePane="bottomLeft" state="frozen"/>
      <selection activeCell="B2" sqref="B2:F2"/>
      <selection pane="bottomLeft" activeCell="M65" sqref="M65"/>
    </sheetView>
  </sheetViews>
  <sheetFormatPr defaultRowHeight="15" x14ac:dyDescent="0.25"/>
  <cols>
    <col min="2" max="2" width="7.5703125" customWidth="1"/>
    <col min="3" max="3" width="24" style="2" customWidth="1"/>
    <col min="4" max="4" width="3.5703125" style="2" customWidth="1"/>
    <col min="5" max="5" width="18" style="1" customWidth="1"/>
    <col min="6" max="6" width="16.140625" style="1" customWidth="1"/>
    <col min="7" max="7" width="18.7109375" style="1" customWidth="1"/>
    <col min="8" max="8" width="15.85546875" style="1" customWidth="1"/>
    <col min="9" max="9" width="19.28515625" style="1" customWidth="1"/>
    <col min="10" max="10" width="16" style="1" customWidth="1"/>
    <col min="11" max="11" width="2.42578125" style="1" customWidth="1"/>
    <col min="12" max="12" width="23.85546875" customWidth="1"/>
    <col min="13" max="13" width="15.85546875" customWidth="1"/>
  </cols>
  <sheetData>
    <row r="1" spans="2:13" ht="15.75" thickBot="1" x14ac:dyDescent="0.3">
      <c r="C1" s="37" t="s">
        <v>116</v>
      </c>
      <c r="E1" s="15" t="s">
        <v>84</v>
      </c>
    </row>
    <row r="3" spans="2:13" ht="15.75" thickBot="1" x14ac:dyDescent="0.3">
      <c r="E3" s="57" t="s">
        <v>64</v>
      </c>
      <c r="F3" s="57" t="s">
        <v>64</v>
      </c>
      <c r="G3" s="57" t="s">
        <v>64</v>
      </c>
      <c r="H3" s="57" t="s">
        <v>64</v>
      </c>
      <c r="I3" s="57" t="s">
        <v>64</v>
      </c>
      <c r="J3" s="57" t="s">
        <v>64</v>
      </c>
      <c r="K3" s="57"/>
      <c r="L3" s="57" t="s">
        <v>64</v>
      </c>
      <c r="M3" s="57" t="s">
        <v>64</v>
      </c>
    </row>
    <row r="4" spans="2:13" ht="54" customHeight="1" thickTop="1" thickBot="1" x14ac:dyDescent="0.3">
      <c r="B4" s="5" t="s">
        <v>62</v>
      </c>
      <c r="C4" s="5" t="s">
        <v>0</v>
      </c>
      <c r="D4" s="16"/>
      <c r="E4" s="7" t="s">
        <v>108</v>
      </c>
      <c r="F4" s="7" t="s">
        <v>109</v>
      </c>
      <c r="G4" s="8" t="s">
        <v>110</v>
      </c>
      <c r="H4" s="8" t="s">
        <v>111</v>
      </c>
      <c r="I4" s="9" t="s">
        <v>112</v>
      </c>
      <c r="J4" s="9" t="s">
        <v>113</v>
      </c>
      <c r="K4" s="16"/>
      <c r="L4" s="10" t="s">
        <v>114</v>
      </c>
      <c r="M4" s="10" t="s">
        <v>115</v>
      </c>
    </row>
    <row r="5" spans="2:13" ht="16.5" thickTop="1" thickBot="1" x14ac:dyDescent="0.3">
      <c r="B5" s="4">
        <v>1</v>
      </c>
      <c r="C5" s="12" t="s">
        <v>1</v>
      </c>
      <c r="D5" s="12"/>
      <c r="E5" s="3">
        <v>12216</v>
      </c>
      <c r="F5" s="3">
        <v>1360472.04</v>
      </c>
      <c r="G5" s="29">
        <v>12213</v>
      </c>
      <c r="H5" s="29">
        <v>1354983.93</v>
      </c>
      <c r="I5" s="29">
        <v>12209</v>
      </c>
      <c r="J5" s="29">
        <v>1650840.2</v>
      </c>
      <c r="K5" s="13"/>
      <c r="L5" s="3">
        <f t="shared" ref="L5:L36" si="0">(E5+G5+I5)/3</f>
        <v>12212.666666666666</v>
      </c>
      <c r="M5" s="3">
        <f t="shared" ref="M5:M36" si="1">F5+H5+J5</f>
        <v>4366296.17</v>
      </c>
    </row>
    <row r="6" spans="2:13" ht="16.5" thickTop="1" thickBot="1" x14ac:dyDescent="0.3">
      <c r="B6" s="4">
        <v>2</v>
      </c>
      <c r="C6" s="12" t="s">
        <v>2</v>
      </c>
      <c r="D6" s="12"/>
      <c r="E6" s="3">
        <v>24836</v>
      </c>
      <c r="F6" s="3">
        <v>2800373.4</v>
      </c>
      <c r="G6" s="29">
        <v>24837</v>
      </c>
      <c r="H6" s="29">
        <v>2685587.13</v>
      </c>
      <c r="I6" s="29">
        <v>24840</v>
      </c>
      <c r="J6" s="29">
        <v>3081085.3</v>
      </c>
      <c r="K6" s="13"/>
      <c r="L6" s="3">
        <f t="shared" si="0"/>
        <v>24837.666666666668</v>
      </c>
      <c r="M6" s="3">
        <f t="shared" si="1"/>
        <v>8567045.8299999982</v>
      </c>
    </row>
    <row r="7" spans="2:13" ht="16.5" thickTop="1" thickBot="1" x14ac:dyDescent="0.3">
      <c r="B7" s="4">
        <v>3</v>
      </c>
      <c r="C7" s="12" t="s">
        <v>3</v>
      </c>
      <c r="D7" s="12"/>
      <c r="E7" s="3">
        <v>19774</v>
      </c>
      <c r="F7" s="3">
        <v>3272545.38</v>
      </c>
      <c r="G7" s="29">
        <v>19776</v>
      </c>
      <c r="H7" s="29">
        <v>3181723.59</v>
      </c>
      <c r="I7" s="29">
        <v>19783</v>
      </c>
      <c r="J7" s="29">
        <v>3920517</v>
      </c>
      <c r="K7" s="13"/>
      <c r="L7" s="3">
        <f t="shared" si="0"/>
        <v>19777.666666666668</v>
      </c>
      <c r="M7" s="3">
        <f t="shared" si="1"/>
        <v>10374785.969999999</v>
      </c>
    </row>
    <row r="8" spans="2:13" ht="16.5" thickTop="1" thickBot="1" x14ac:dyDescent="0.3">
      <c r="B8" s="4">
        <v>4</v>
      </c>
      <c r="C8" s="12" t="s">
        <v>4</v>
      </c>
      <c r="D8" s="12"/>
      <c r="E8" s="3">
        <v>16758</v>
      </c>
      <c r="F8" s="3">
        <v>2009049.49</v>
      </c>
      <c r="G8" s="29">
        <v>16759</v>
      </c>
      <c r="H8" s="29">
        <v>1930013.09</v>
      </c>
      <c r="I8" s="29">
        <v>16762</v>
      </c>
      <c r="J8" s="29">
        <v>2383747.7200000002</v>
      </c>
      <c r="K8" s="13"/>
      <c r="L8" s="3">
        <f t="shared" si="0"/>
        <v>16759.666666666668</v>
      </c>
      <c r="M8" s="3">
        <f t="shared" si="1"/>
        <v>6322810.3000000007</v>
      </c>
    </row>
    <row r="9" spans="2:13" ht="16.5" thickTop="1" thickBot="1" x14ac:dyDescent="0.3">
      <c r="B9" s="4">
        <v>5</v>
      </c>
      <c r="C9" s="12" t="s">
        <v>5</v>
      </c>
      <c r="D9" s="12"/>
      <c r="E9" s="3">
        <v>2760</v>
      </c>
      <c r="F9" s="3">
        <v>366791.71</v>
      </c>
      <c r="G9" s="29">
        <v>2765</v>
      </c>
      <c r="H9" s="29">
        <v>365536.91</v>
      </c>
      <c r="I9" s="29">
        <v>2773</v>
      </c>
      <c r="J9" s="29">
        <v>478114.45</v>
      </c>
      <c r="K9" s="13"/>
      <c r="L9" s="3">
        <f t="shared" si="0"/>
        <v>2766</v>
      </c>
      <c r="M9" s="3">
        <f t="shared" si="1"/>
        <v>1210443.07</v>
      </c>
    </row>
    <row r="10" spans="2:13" ht="16.5" thickTop="1" thickBot="1" x14ac:dyDescent="0.3">
      <c r="B10" s="4">
        <v>6</v>
      </c>
      <c r="C10" s="12" t="s">
        <v>6</v>
      </c>
      <c r="D10" s="12"/>
      <c r="E10" s="3">
        <v>14161</v>
      </c>
      <c r="F10" s="3">
        <v>1882624.41</v>
      </c>
      <c r="G10" s="29">
        <v>14156</v>
      </c>
      <c r="H10" s="29">
        <v>1829992.33</v>
      </c>
      <c r="I10" s="29">
        <v>14153</v>
      </c>
      <c r="J10" s="29">
        <v>2212505.52</v>
      </c>
      <c r="K10" s="13"/>
      <c r="L10" s="3">
        <f t="shared" si="0"/>
        <v>14156.666666666666</v>
      </c>
      <c r="M10" s="3">
        <f t="shared" si="1"/>
        <v>5925122.2599999998</v>
      </c>
    </row>
    <row r="11" spans="2:13" ht="16.5" thickTop="1" thickBot="1" x14ac:dyDescent="0.3">
      <c r="B11" s="4">
        <v>7</v>
      </c>
      <c r="C11" s="12" t="s">
        <v>7</v>
      </c>
      <c r="D11" s="12"/>
      <c r="E11" s="3">
        <v>12974</v>
      </c>
      <c r="F11" s="3">
        <v>1759976.43</v>
      </c>
      <c r="G11" s="29">
        <v>12980</v>
      </c>
      <c r="H11" s="29">
        <v>1650708.62</v>
      </c>
      <c r="I11" s="29">
        <v>12981</v>
      </c>
      <c r="J11" s="29">
        <v>2016321.13</v>
      </c>
      <c r="K11" s="13"/>
      <c r="L11" s="3">
        <f t="shared" si="0"/>
        <v>12978.333333333334</v>
      </c>
      <c r="M11" s="3">
        <f t="shared" si="1"/>
        <v>5427006.1799999997</v>
      </c>
    </row>
    <row r="12" spans="2:13" ht="16.5" thickTop="1" thickBot="1" x14ac:dyDescent="0.3">
      <c r="B12" s="4">
        <v>8</v>
      </c>
      <c r="C12" s="12" t="s">
        <v>8</v>
      </c>
      <c r="D12" s="12"/>
      <c r="E12" s="3">
        <v>15112</v>
      </c>
      <c r="F12" s="3">
        <v>2169213.81</v>
      </c>
      <c r="G12" s="29">
        <v>15109</v>
      </c>
      <c r="H12" s="29">
        <v>2028824.85</v>
      </c>
      <c r="I12" s="29">
        <v>15130</v>
      </c>
      <c r="J12" s="29">
        <v>2390104.2999999998</v>
      </c>
      <c r="K12" s="13"/>
      <c r="L12" s="3">
        <f t="shared" si="0"/>
        <v>15117</v>
      </c>
      <c r="M12" s="3">
        <f t="shared" si="1"/>
        <v>6588142.96</v>
      </c>
    </row>
    <row r="13" spans="2:13" ht="16.5" thickTop="1" thickBot="1" x14ac:dyDescent="0.3">
      <c r="B13" s="4">
        <v>9</v>
      </c>
      <c r="C13" s="12" t="s">
        <v>9</v>
      </c>
      <c r="D13" s="12"/>
      <c r="E13" s="3">
        <v>11884</v>
      </c>
      <c r="F13" s="3">
        <v>1461391.45</v>
      </c>
      <c r="G13" s="29">
        <v>11886</v>
      </c>
      <c r="H13" s="29">
        <v>1488591.62</v>
      </c>
      <c r="I13" s="29">
        <v>11888</v>
      </c>
      <c r="J13" s="29">
        <v>1780394.15</v>
      </c>
      <c r="K13" s="13"/>
      <c r="L13" s="3">
        <f t="shared" si="0"/>
        <v>11886</v>
      </c>
      <c r="M13" s="3">
        <f t="shared" si="1"/>
        <v>4730377.2200000007</v>
      </c>
    </row>
    <row r="14" spans="2:13" ht="16.5" thickTop="1" thickBot="1" x14ac:dyDescent="0.3">
      <c r="B14" s="4">
        <v>10</v>
      </c>
      <c r="C14" s="12" t="s">
        <v>10</v>
      </c>
      <c r="D14" s="12"/>
      <c r="E14" s="3">
        <v>26408</v>
      </c>
      <c r="F14" s="3">
        <v>3334625.88</v>
      </c>
      <c r="G14" s="29">
        <v>26385</v>
      </c>
      <c r="H14" s="29">
        <v>3237508.72</v>
      </c>
      <c r="I14" s="29">
        <v>26390</v>
      </c>
      <c r="J14" s="29">
        <v>3858396.97</v>
      </c>
      <c r="K14" s="13"/>
      <c r="L14" s="3">
        <f t="shared" si="0"/>
        <v>26394.333333333332</v>
      </c>
      <c r="M14" s="3">
        <f t="shared" si="1"/>
        <v>10430531.57</v>
      </c>
    </row>
    <row r="15" spans="2:13" ht="16.5" thickTop="1" thickBot="1" x14ac:dyDescent="0.3">
      <c r="B15" s="4">
        <v>11</v>
      </c>
      <c r="C15" s="12" t="s">
        <v>11</v>
      </c>
      <c r="D15" s="12"/>
      <c r="E15" s="3">
        <v>12641</v>
      </c>
      <c r="F15" s="3">
        <v>1623630.68</v>
      </c>
      <c r="G15" s="29">
        <v>12639</v>
      </c>
      <c r="H15" s="29">
        <v>1766735.44</v>
      </c>
      <c r="I15" s="29">
        <v>12639</v>
      </c>
      <c r="J15" s="29">
        <v>2058285.75</v>
      </c>
      <c r="K15" s="13"/>
      <c r="L15" s="3">
        <f t="shared" si="0"/>
        <v>12639.666666666666</v>
      </c>
      <c r="M15" s="3">
        <f t="shared" si="1"/>
        <v>5448651.8700000001</v>
      </c>
    </row>
    <row r="16" spans="2:13" ht="16.5" thickTop="1" thickBot="1" x14ac:dyDescent="0.3">
      <c r="B16" s="4">
        <v>12</v>
      </c>
      <c r="C16" s="12" t="s">
        <v>12</v>
      </c>
      <c r="D16" s="12"/>
      <c r="E16" s="3">
        <v>15547</v>
      </c>
      <c r="F16" s="3">
        <v>2096189.14</v>
      </c>
      <c r="G16" s="29">
        <v>15537</v>
      </c>
      <c r="H16" s="29">
        <v>2119540.6</v>
      </c>
      <c r="I16" s="29">
        <v>15531</v>
      </c>
      <c r="J16" s="29">
        <v>2480303.5</v>
      </c>
      <c r="K16" s="13"/>
      <c r="L16" s="3">
        <f t="shared" si="0"/>
        <v>15538.333333333334</v>
      </c>
      <c r="M16" s="3">
        <f t="shared" si="1"/>
        <v>6696033.2400000002</v>
      </c>
    </row>
    <row r="17" spans="2:13" ht="16.5" thickTop="1" thickBot="1" x14ac:dyDescent="0.3">
      <c r="B17" s="4">
        <v>13</v>
      </c>
      <c r="C17" s="12" t="s">
        <v>13</v>
      </c>
      <c r="D17" s="12"/>
      <c r="E17" s="3">
        <v>16921</v>
      </c>
      <c r="F17" s="3">
        <v>2700017.84</v>
      </c>
      <c r="G17" s="29">
        <v>16915</v>
      </c>
      <c r="H17" s="29">
        <v>2460515.2400000002</v>
      </c>
      <c r="I17" s="29">
        <v>16918</v>
      </c>
      <c r="J17" s="29">
        <v>3039539.86</v>
      </c>
      <c r="K17" s="13"/>
      <c r="L17" s="3">
        <f t="shared" si="0"/>
        <v>16918</v>
      </c>
      <c r="M17" s="3">
        <f t="shared" si="1"/>
        <v>8200072.9399999995</v>
      </c>
    </row>
    <row r="18" spans="2:13" ht="16.5" thickTop="1" thickBot="1" x14ac:dyDescent="0.3">
      <c r="B18" s="4">
        <v>14</v>
      </c>
      <c r="C18" s="12" t="s">
        <v>14</v>
      </c>
      <c r="D18" s="12"/>
      <c r="E18" s="3">
        <v>5738</v>
      </c>
      <c r="F18" s="3">
        <v>974544.72</v>
      </c>
      <c r="G18" s="29">
        <v>5734</v>
      </c>
      <c r="H18" s="29">
        <v>977540.47</v>
      </c>
      <c r="I18" s="29">
        <v>5735</v>
      </c>
      <c r="J18" s="29">
        <v>1139798.76</v>
      </c>
      <c r="K18" s="13"/>
      <c r="L18" s="3">
        <f t="shared" si="0"/>
        <v>5735.666666666667</v>
      </c>
      <c r="M18" s="3">
        <f t="shared" si="1"/>
        <v>3091883.95</v>
      </c>
    </row>
    <row r="19" spans="2:13" ht="16.5" thickTop="1" thickBot="1" x14ac:dyDescent="0.3">
      <c r="B19" s="4">
        <v>15</v>
      </c>
      <c r="C19" s="12" t="s">
        <v>15</v>
      </c>
      <c r="D19" s="12"/>
      <c r="E19" s="3">
        <v>159275</v>
      </c>
      <c r="F19" s="3">
        <v>22168625.890000001</v>
      </c>
      <c r="G19" s="29">
        <v>159366</v>
      </c>
      <c r="H19" s="29">
        <v>21709414.129999999</v>
      </c>
      <c r="I19" s="29">
        <v>159460</v>
      </c>
      <c r="J19" s="29">
        <v>23725043.489999998</v>
      </c>
      <c r="K19" s="13"/>
      <c r="L19" s="3">
        <f t="shared" si="0"/>
        <v>159367</v>
      </c>
      <c r="M19" s="3">
        <f t="shared" si="1"/>
        <v>67603083.50999999</v>
      </c>
    </row>
    <row r="20" spans="2:13" ht="16.5" thickTop="1" thickBot="1" x14ac:dyDescent="0.3">
      <c r="B20" s="4">
        <v>16</v>
      </c>
      <c r="C20" s="12" t="s">
        <v>16</v>
      </c>
      <c r="D20" s="12"/>
      <c r="E20" s="29">
        <v>62306</v>
      </c>
      <c r="F20" s="29">
        <v>13224831.619999999</v>
      </c>
      <c r="G20" s="29">
        <v>62317</v>
      </c>
      <c r="H20" s="29">
        <v>12844132.92</v>
      </c>
      <c r="I20" s="29">
        <v>62446</v>
      </c>
      <c r="J20" s="29">
        <v>14400907.359999999</v>
      </c>
      <c r="K20" s="13"/>
      <c r="L20" s="3">
        <f t="shared" si="0"/>
        <v>62356.333333333336</v>
      </c>
      <c r="M20" s="3">
        <f t="shared" si="1"/>
        <v>40469871.899999999</v>
      </c>
    </row>
    <row r="21" spans="2:13" ht="16.5" thickTop="1" thickBot="1" x14ac:dyDescent="0.3">
      <c r="B21" s="4">
        <v>17</v>
      </c>
      <c r="C21" s="12" t="s">
        <v>17</v>
      </c>
      <c r="D21" s="12"/>
      <c r="E21" s="29">
        <v>6242</v>
      </c>
      <c r="F21" s="29">
        <v>1038079.74</v>
      </c>
      <c r="G21" s="29">
        <v>6237</v>
      </c>
      <c r="H21" s="29">
        <v>1073336.98</v>
      </c>
      <c r="I21" s="29">
        <v>6237</v>
      </c>
      <c r="J21" s="29">
        <v>1357269.58</v>
      </c>
      <c r="K21" s="13"/>
      <c r="L21" s="3">
        <f t="shared" si="0"/>
        <v>6238.666666666667</v>
      </c>
      <c r="M21" s="3">
        <f t="shared" si="1"/>
        <v>3468686.3</v>
      </c>
    </row>
    <row r="22" spans="2:13" ht="16.5" thickTop="1" thickBot="1" x14ac:dyDescent="0.3">
      <c r="B22" s="4">
        <v>18</v>
      </c>
      <c r="C22" s="12" t="s">
        <v>18</v>
      </c>
      <c r="D22" s="12"/>
      <c r="E22" s="29">
        <v>28618</v>
      </c>
      <c r="F22" s="29">
        <v>3622831.57</v>
      </c>
      <c r="G22" s="29">
        <v>28605</v>
      </c>
      <c r="H22" s="29">
        <v>3540258.04</v>
      </c>
      <c r="I22" s="29">
        <v>28615</v>
      </c>
      <c r="J22" s="29">
        <v>4330768.8899999997</v>
      </c>
      <c r="K22" s="13"/>
      <c r="L22" s="3">
        <f t="shared" si="0"/>
        <v>28612.666666666668</v>
      </c>
      <c r="M22" s="3">
        <f t="shared" si="1"/>
        <v>11493858.5</v>
      </c>
    </row>
    <row r="23" spans="2:13" ht="16.5" thickTop="1" thickBot="1" x14ac:dyDescent="0.3">
      <c r="B23" s="4">
        <v>19</v>
      </c>
      <c r="C23" s="12" t="s">
        <v>19</v>
      </c>
      <c r="D23" s="12"/>
      <c r="E23" s="29">
        <v>15569</v>
      </c>
      <c r="F23" s="29">
        <v>2227657.48</v>
      </c>
      <c r="G23" s="29">
        <v>15561</v>
      </c>
      <c r="H23" s="29">
        <v>2214327.21</v>
      </c>
      <c r="I23" s="29">
        <v>15568</v>
      </c>
      <c r="J23" s="29">
        <v>2672907.4</v>
      </c>
      <c r="K23" s="13"/>
      <c r="L23" s="3">
        <f t="shared" si="0"/>
        <v>15566</v>
      </c>
      <c r="M23" s="3">
        <f t="shared" si="1"/>
        <v>7114892.0899999999</v>
      </c>
    </row>
    <row r="24" spans="2:13" ht="16.5" thickTop="1" thickBot="1" x14ac:dyDescent="0.3">
      <c r="B24" s="4">
        <v>20</v>
      </c>
      <c r="C24" s="12" t="s">
        <v>20</v>
      </c>
      <c r="D24" s="12"/>
      <c r="E24" s="29">
        <v>78757</v>
      </c>
      <c r="F24" s="29">
        <v>9023406.6899999995</v>
      </c>
      <c r="G24" s="29">
        <v>78802</v>
      </c>
      <c r="H24" s="29">
        <v>8833934.8100000005</v>
      </c>
      <c r="I24" s="29">
        <v>78846</v>
      </c>
      <c r="J24" s="29">
        <v>9733289.3000000007</v>
      </c>
      <c r="K24" s="13"/>
      <c r="L24" s="3">
        <f t="shared" si="0"/>
        <v>78801.666666666672</v>
      </c>
      <c r="M24" s="3">
        <f t="shared" si="1"/>
        <v>27590630.800000001</v>
      </c>
    </row>
    <row r="25" spans="2:13" ht="16.5" thickTop="1" thickBot="1" x14ac:dyDescent="0.3">
      <c r="B25" s="4">
        <v>21</v>
      </c>
      <c r="C25" s="12" t="s">
        <v>21</v>
      </c>
      <c r="D25" s="12"/>
      <c r="E25" s="29">
        <v>42983</v>
      </c>
      <c r="F25" s="29">
        <v>10107814.310000001</v>
      </c>
      <c r="G25" s="29">
        <v>42962</v>
      </c>
      <c r="H25" s="29">
        <v>9487952.5299999993</v>
      </c>
      <c r="I25" s="29">
        <v>43071</v>
      </c>
      <c r="J25" s="29">
        <v>10352219.91</v>
      </c>
      <c r="K25" s="13"/>
      <c r="L25" s="3">
        <f t="shared" si="0"/>
        <v>43005.333333333336</v>
      </c>
      <c r="M25" s="3">
        <f t="shared" si="1"/>
        <v>29947986.75</v>
      </c>
    </row>
    <row r="26" spans="2:13" ht="16.5" thickTop="1" thickBot="1" x14ac:dyDescent="0.3">
      <c r="B26" s="4">
        <v>22</v>
      </c>
      <c r="C26" s="12" t="s">
        <v>22</v>
      </c>
      <c r="D26" s="12"/>
      <c r="E26" s="29">
        <v>19642</v>
      </c>
      <c r="F26" s="29">
        <v>3635345.88</v>
      </c>
      <c r="G26" s="29">
        <v>19646</v>
      </c>
      <c r="H26" s="29">
        <v>3477548.49</v>
      </c>
      <c r="I26" s="29">
        <v>19677</v>
      </c>
      <c r="J26" s="29">
        <v>4171260.32</v>
      </c>
      <c r="K26" s="13"/>
      <c r="L26" s="3">
        <f t="shared" si="0"/>
        <v>19655</v>
      </c>
      <c r="M26" s="3">
        <f t="shared" si="1"/>
        <v>11284154.689999999</v>
      </c>
    </row>
    <row r="27" spans="2:13" ht="16.5" thickTop="1" thickBot="1" x14ac:dyDescent="0.3">
      <c r="B27" s="4">
        <v>23</v>
      </c>
      <c r="C27" s="12" t="s">
        <v>23</v>
      </c>
      <c r="D27" s="12"/>
      <c r="E27" s="29">
        <v>10796</v>
      </c>
      <c r="F27" s="29">
        <v>1195542.58</v>
      </c>
      <c r="G27" s="29">
        <v>10796</v>
      </c>
      <c r="H27" s="29">
        <v>1213448.92</v>
      </c>
      <c r="I27" s="29">
        <v>10799</v>
      </c>
      <c r="J27" s="29">
        <v>1480726.6</v>
      </c>
      <c r="K27" s="13"/>
      <c r="L27" s="3">
        <f t="shared" si="0"/>
        <v>10797</v>
      </c>
      <c r="M27" s="3">
        <f t="shared" si="1"/>
        <v>3889718.1</v>
      </c>
    </row>
    <row r="28" spans="2:13" ht="16.5" thickTop="1" thickBot="1" x14ac:dyDescent="0.3">
      <c r="B28" s="4">
        <v>24</v>
      </c>
      <c r="C28" s="12" t="s">
        <v>24</v>
      </c>
      <c r="D28" s="12"/>
      <c r="E28" s="29">
        <v>12023</v>
      </c>
      <c r="F28" s="29">
        <v>1653310.87</v>
      </c>
      <c r="G28" s="29">
        <v>12021</v>
      </c>
      <c r="H28" s="29">
        <v>1625519.52</v>
      </c>
      <c r="I28" s="29">
        <v>12017</v>
      </c>
      <c r="J28" s="29">
        <v>2115297.0099999998</v>
      </c>
      <c r="K28" s="13"/>
      <c r="L28" s="3">
        <f t="shared" si="0"/>
        <v>12020.333333333334</v>
      </c>
      <c r="M28" s="3">
        <f t="shared" si="1"/>
        <v>5394127.4000000004</v>
      </c>
    </row>
    <row r="29" spans="2:13" ht="16.5" thickTop="1" thickBot="1" x14ac:dyDescent="0.3">
      <c r="B29" s="4">
        <v>25</v>
      </c>
      <c r="C29" s="12" t="s">
        <v>25</v>
      </c>
      <c r="D29" s="12"/>
      <c r="E29" s="29">
        <v>29768</v>
      </c>
      <c r="F29" s="29">
        <v>4766066.54</v>
      </c>
      <c r="G29" s="29">
        <v>29758</v>
      </c>
      <c r="H29" s="29">
        <v>4690218.92</v>
      </c>
      <c r="I29" s="29">
        <v>29766</v>
      </c>
      <c r="J29" s="29">
        <v>5307803.67</v>
      </c>
      <c r="K29" s="13"/>
      <c r="L29" s="3">
        <f t="shared" si="0"/>
        <v>29764</v>
      </c>
      <c r="M29" s="3">
        <f t="shared" si="1"/>
        <v>14764089.130000001</v>
      </c>
    </row>
    <row r="30" spans="2:13" ht="16.5" thickTop="1" thickBot="1" x14ac:dyDescent="0.3">
      <c r="B30" s="4">
        <v>26</v>
      </c>
      <c r="C30" s="12" t="s">
        <v>26</v>
      </c>
      <c r="D30" s="12"/>
      <c r="E30" s="29">
        <v>29505</v>
      </c>
      <c r="F30" s="29">
        <v>4573865.2</v>
      </c>
      <c r="G30" s="29">
        <v>29477</v>
      </c>
      <c r="H30" s="29">
        <v>4327071.28</v>
      </c>
      <c r="I30" s="29">
        <v>29483</v>
      </c>
      <c r="J30" s="29">
        <v>4832432.01</v>
      </c>
      <c r="K30" s="13"/>
      <c r="L30" s="3">
        <f t="shared" si="0"/>
        <v>29488.333333333332</v>
      </c>
      <c r="M30" s="3">
        <f t="shared" si="1"/>
        <v>13733368.49</v>
      </c>
    </row>
    <row r="31" spans="2:13" ht="16.5" thickTop="1" thickBot="1" x14ac:dyDescent="0.3">
      <c r="B31" s="4">
        <v>27</v>
      </c>
      <c r="C31" s="12" t="s">
        <v>27</v>
      </c>
      <c r="D31" s="12"/>
      <c r="E31" s="29">
        <v>14254</v>
      </c>
      <c r="F31" s="29">
        <v>2046471.45</v>
      </c>
      <c r="G31" s="29">
        <v>14263</v>
      </c>
      <c r="H31" s="29">
        <v>1995261.34</v>
      </c>
      <c r="I31" s="29">
        <v>14281</v>
      </c>
      <c r="J31" s="29">
        <v>2518937.37</v>
      </c>
      <c r="K31" s="13"/>
      <c r="L31" s="3">
        <f t="shared" si="0"/>
        <v>14266</v>
      </c>
      <c r="M31" s="3">
        <f t="shared" si="1"/>
        <v>6560670.1600000001</v>
      </c>
    </row>
    <row r="32" spans="2:13" ht="16.5" thickTop="1" thickBot="1" x14ac:dyDescent="0.3">
      <c r="B32" s="4">
        <v>28</v>
      </c>
      <c r="C32" s="12" t="s">
        <v>28</v>
      </c>
      <c r="D32" s="12"/>
      <c r="E32" s="29">
        <v>2917</v>
      </c>
      <c r="F32" s="29">
        <v>688061.91</v>
      </c>
      <c r="G32" s="29">
        <v>2918</v>
      </c>
      <c r="H32" s="29">
        <v>672467.28</v>
      </c>
      <c r="I32" s="29">
        <v>2920</v>
      </c>
      <c r="J32" s="29">
        <v>969749.25</v>
      </c>
      <c r="K32" s="13"/>
      <c r="L32" s="3">
        <f t="shared" si="0"/>
        <v>2918.3333333333335</v>
      </c>
      <c r="M32" s="3">
        <f t="shared" si="1"/>
        <v>2330278.44</v>
      </c>
    </row>
    <row r="33" spans="2:13" ht="16.5" thickTop="1" thickBot="1" x14ac:dyDescent="0.3">
      <c r="B33" s="4">
        <v>29</v>
      </c>
      <c r="C33" s="12" t="s">
        <v>29</v>
      </c>
      <c r="D33" s="12"/>
      <c r="E33" s="29">
        <v>4274</v>
      </c>
      <c r="F33" s="29">
        <v>672857.01</v>
      </c>
      <c r="G33" s="29">
        <v>4275</v>
      </c>
      <c r="H33" s="29">
        <v>670724.06999999995</v>
      </c>
      <c r="I33" s="29">
        <v>4273</v>
      </c>
      <c r="J33" s="29">
        <v>830079.04</v>
      </c>
      <c r="K33" s="13"/>
      <c r="L33" s="3">
        <f t="shared" si="0"/>
        <v>4274</v>
      </c>
      <c r="M33" s="3">
        <f t="shared" si="1"/>
        <v>2173660.12</v>
      </c>
    </row>
    <row r="34" spans="2:13" ht="16.5" thickTop="1" thickBot="1" x14ac:dyDescent="0.3">
      <c r="B34" s="4">
        <v>30</v>
      </c>
      <c r="C34" s="12" t="s">
        <v>30</v>
      </c>
      <c r="D34" s="12"/>
      <c r="E34" s="29">
        <v>10940</v>
      </c>
      <c r="F34" s="29">
        <v>1386643.68</v>
      </c>
      <c r="G34" s="29">
        <v>10939</v>
      </c>
      <c r="H34" s="29">
        <v>1408888.25</v>
      </c>
      <c r="I34" s="29">
        <v>10938</v>
      </c>
      <c r="J34" s="29">
        <v>1734772.01</v>
      </c>
      <c r="K34" s="13"/>
      <c r="L34" s="3">
        <f t="shared" si="0"/>
        <v>10939</v>
      </c>
      <c r="M34" s="3">
        <f t="shared" si="1"/>
        <v>4530303.9399999995</v>
      </c>
    </row>
    <row r="35" spans="2:13" ht="16.5" thickTop="1" thickBot="1" x14ac:dyDescent="0.3">
      <c r="B35" s="4">
        <v>31</v>
      </c>
      <c r="C35" s="12" t="s">
        <v>31</v>
      </c>
      <c r="D35" s="12"/>
      <c r="E35" s="29">
        <v>19003</v>
      </c>
      <c r="F35" s="29">
        <v>2614605.06</v>
      </c>
      <c r="G35" s="29">
        <v>19044</v>
      </c>
      <c r="H35" s="29">
        <v>2519452.87</v>
      </c>
      <c r="I35" s="29">
        <v>19140</v>
      </c>
      <c r="J35" s="29">
        <v>3475209.61</v>
      </c>
      <c r="K35" s="13"/>
      <c r="L35" s="3">
        <f t="shared" si="0"/>
        <v>19062.333333333332</v>
      </c>
      <c r="M35" s="3">
        <f t="shared" si="1"/>
        <v>8609267.5399999991</v>
      </c>
    </row>
    <row r="36" spans="2:13" ht="16.5" thickTop="1" thickBot="1" x14ac:dyDescent="0.3">
      <c r="B36" s="4">
        <v>32</v>
      </c>
      <c r="C36" s="12" t="s">
        <v>32</v>
      </c>
      <c r="D36" s="12"/>
      <c r="E36" s="29">
        <v>48956</v>
      </c>
      <c r="F36" s="29">
        <v>5108525.7699999996</v>
      </c>
      <c r="G36" s="29">
        <v>48962</v>
      </c>
      <c r="H36" s="29">
        <v>4912016.68</v>
      </c>
      <c r="I36" s="29">
        <v>48966</v>
      </c>
      <c r="J36" s="29">
        <v>5882509.7699999996</v>
      </c>
      <c r="K36" s="13"/>
      <c r="L36" s="3">
        <f t="shared" si="0"/>
        <v>48961.333333333336</v>
      </c>
      <c r="M36" s="3">
        <f t="shared" si="1"/>
        <v>15903052.219999999</v>
      </c>
    </row>
    <row r="37" spans="2:13" ht="16.5" thickTop="1" thickBot="1" x14ac:dyDescent="0.3">
      <c r="B37" s="4">
        <v>33</v>
      </c>
      <c r="C37" s="12" t="s">
        <v>33</v>
      </c>
      <c r="D37" s="12"/>
      <c r="E37" s="29">
        <v>26863</v>
      </c>
      <c r="F37" s="29">
        <v>3691415.06</v>
      </c>
      <c r="G37" s="29">
        <v>26861</v>
      </c>
      <c r="H37" s="29">
        <v>3600258.52</v>
      </c>
      <c r="I37" s="29">
        <v>26874</v>
      </c>
      <c r="J37" s="29">
        <v>4679713.6900000004</v>
      </c>
      <c r="K37" s="13"/>
      <c r="L37" s="3">
        <f t="shared" ref="L37:L64" si="2">(E37+G37+I37)/3</f>
        <v>26866</v>
      </c>
      <c r="M37" s="3">
        <f t="shared" ref="M37:M64" si="3">F37+H37+J37</f>
        <v>11971387.27</v>
      </c>
    </row>
    <row r="38" spans="2:13" ht="16.5" thickTop="1" thickBot="1" x14ac:dyDescent="0.3">
      <c r="B38" s="4">
        <v>34</v>
      </c>
      <c r="C38" s="12" t="s">
        <v>34</v>
      </c>
      <c r="D38" s="12"/>
      <c r="E38" s="29">
        <v>13756</v>
      </c>
      <c r="F38" s="29">
        <v>1630649.68</v>
      </c>
      <c r="G38" s="29">
        <v>13753</v>
      </c>
      <c r="H38" s="29">
        <v>1654711.71</v>
      </c>
      <c r="I38" s="29">
        <v>13745</v>
      </c>
      <c r="J38" s="29">
        <v>2265681.15</v>
      </c>
      <c r="K38" s="13"/>
      <c r="L38" s="3">
        <f t="shared" si="2"/>
        <v>13751.333333333334</v>
      </c>
      <c r="M38" s="3">
        <f t="shared" si="3"/>
        <v>5551042.5399999991</v>
      </c>
    </row>
    <row r="39" spans="2:13" ht="16.5" thickTop="1" thickBot="1" x14ac:dyDescent="0.3">
      <c r="B39" s="4">
        <v>35</v>
      </c>
      <c r="C39" s="12" t="s">
        <v>35</v>
      </c>
      <c r="D39" s="12"/>
      <c r="E39" s="29">
        <v>17231</v>
      </c>
      <c r="F39" s="29">
        <v>2872437.87</v>
      </c>
      <c r="G39" s="29">
        <v>17228</v>
      </c>
      <c r="H39" s="29">
        <v>2747186.07</v>
      </c>
      <c r="I39" s="29">
        <v>17233</v>
      </c>
      <c r="J39" s="29">
        <v>3350212.56</v>
      </c>
      <c r="K39" s="13"/>
      <c r="L39" s="3">
        <f t="shared" si="2"/>
        <v>17230.666666666668</v>
      </c>
      <c r="M39" s="3">
        <f t="shared" si="3"/>
        <v>8969836.5</v>
      </c>
    </row>
    <row r="40" spans="2:13" ht="16.5" thickTop="1" thickBot="1" x14ac:dyDescent="0.3">
      <c r="B40" s="4">
        <v>36</v>
      </c>
      <c r="C40" s="12" t="s">
        <v>36</v>
      </c>
      <c r="D40" s="12"/>
      <c r="E40" s="29">
        <v>16158</v>
      </c>
      <c r="F40" s="29">
        <v>2559032.3199999998</v>
      </c>
      <c r="G40" s="29">
        <v>16155</v>
      </c>
      <c r="H40" s="29">
        <v>2598332.0499999998</v>
      </c>
      <c r="I40" s="29">
        <v>16166</v>
      </c>
      <c r="J40" s="29">
        <v>3246184.47</v>
      </c>
      <c r="K40" s="13"/>
      <c r="L40" s="3">
        <f t="shared" si="2"/>
        <v>16159.666666666666</v>
      </c>
      <c r="M40" s="3">
        <f t="shared" si="3"/>
        <v>8403548.8399999999</v>
      </c>
    </row>
    <row r="41" spans="2:13" ht="16.5" thickTop="1" thickBot="1" x14ac:dyDescent="0.3">
      <c r="B41" s="4">
        <v>37</v>
      </c>
      <c r="C41" s="12" t="s">
        <v>37</v>
      </c>
      <c r="D41" s="12"/>
      <c r="E41" s="29">
        <v>21598</v>
      </c>
      <c r="F41" s="29">
        <v>2673127.5699999998</v>
      </c>
      <c r="G41" s="29">
        <v>21588</v>
      </c>
      <c r="H41" s="29">
        <v>2591390.91</v>
      </c>
      <c r="I41" s="29">
        <v>21578</v>
      </c>
      <c r="J41" s="29">
        <v>3215984.53</v>
      </c>
      <c r="K41" s="13"/>
      <c r="L41" s="3">
        <f t="shared" si="2"/>
        <v>21588</v>
      </c>
      <c r="M41" s="3">
        <f t="shared" si="3"/>
        <v>8480503.0099999998</v>
      </c>
    </row>
    <row r="42" spans="2:13" ht="16.5" thickTop="1" thickBot="1" x14ac:dyDescent="0.3">
      <c r="B42" s="4">
        <v>38</v>
      </c>
      <c r="C42" s="12" t="s">
        <v>38</v>
      </c>
      <c r="D42" s="12"/>
      <c r="E42" s="29">
        <v>17406</v>
      </c>
      <c r="F42" s="29">
        <v>2665192.02</v>
      </c>
      <c r="G42" s="29">
        <v>17399</v>
      </c>
      <c r="H42" s="29">
        <v>2597538.1</v>
      </c>
      <c r="I42" s="29">
        <v>17400</v>
      </c>
      <c r="J42" s="29">
        <v>3165383.98</v>
      </c>
      <c r="K42" s="13"/>
      <c r="L42" s="3">
        <f t="shared" si="2"/>
        <v>17401.666666666668</v>
      </c>
      <c r="M42" s="3">
        <f t="shared" si="3"/>
        <v>8428114.0999999996</v>
      </c>
    </row>
    <row r="43" spans="2:13" ht="16.5" thickTop="1" thickBot="1" x14ac:dyDescent="0.3">
      <c r="B43" s="4">
        <v>39</v>
      </c>
      <c r="C43" s="12" t="s">
        <v>39</v>
      </c>
      <c r="D43" s="12"/>
      <c r="E43" s="29">
        <v>3775</v>
      </c>
      <c r="F43" s="29">
        <v>603402.86</v>
      </c>
      <c r="G43" s="29">
        <v>3777</v>
      </c>
      <c r="H43" s="29">
        <v>639472.52</v>
      </c>
      <c r="I43" s="29">
        <v>3776</v>
      </c>
      <c r="J43" s="29">
        <v>766426.23</v>
      </c>
      <c r="K43" s="13"/>
      <c r="L43" s="3">
        <f t="shared" si="2"/>
        <v>3776</v>
      </c>
      <c r="M43" s="3">
        <f t="shared" si="3"/>
        <v>2009301.6099999999</v>
      </c>
    </row>
    <row r="44" spans="2:13" ht="16.5" thickTop="1" thickBot="1" x14ac:dyDescent="0.3">
      <c r="B44" s="4">
        <v>40</v>
      </c>
      <c r="C44" s="12" t="s">
        <v>40</v>
      </c>
      <c r="D44" s="12"/>
      <c r="E44" s="29">
        <v>19151</v>
      </c>
      <c r="F44" s="29">
        <v>2171768.5299999998</v>
      </c>
      <c r="G44" s="29">
        <v>19137</v>
      </c>
      <c r="H44" s="29">
        <v>2088138.01</v>
      </c>
      <c r="I44" s="29">
        <v>19140</v>
      </c>
      <c r="J44" s="29">
        <v>2527457.91</v>
      </c>
      <c r="K44" s="13"/>
      <c r="L44" s="3">
        <f t="shared" si="2"/>
        <v>19142.666666666668</v>
      </c>
      <c r="M44" s="3">
        <f t="shared" si="3"/>
        <v>6787364.4500000002</v>
      </c>
    </row>
    <row r="45" spans="2:13" ht="16.5" thickTop="1" thickBot="1" x14ac:dyDescent="0.3">
      <c r="B45" s="4">
        <v>41</v>
      </c>
      <c r="C45" s="12" t="s">
        <v>41</v>
      </c>
      <c r="D45" s="12"/>
      <c r="E45" s="29">
        <v>9464</v>
      </c>
      <c r="F45" s="29">
        <v>1498237.75</v>
      </c>
      <c r="G45" s="29">
        <v>9458</v>
      </c>
      <c r="H45" s="29">
        <v>1478941.44</v>
      </c>
      <c r="I45" s="29">
        <v>9458</v>
      </c>
      <c r="J45" s="29">
        <v>1854024.64</v>
      </c>
      <c r="K45" s="13"/>
      <c r="L45" s="3">
        <f t="shared" si="2"/>
        <v>9460</v>
      </c>
      <c r="M45" s="3">
        <f t="shared" si="3"/>
        <v>4831203.83</v>
      </c>
    </row>
    <row r="46" spans="2:13" ht="16.5" thickTop="1" thickBot="1" x14ac:dyDescent="0.3">
      <c r="B46" s="4">
        <v>42</v>
      </c>
      <c r="C46" s="12" t="s">
        <v>42</v>
      </c>
      <c r="D46" s="12"/>
      <c r="E46" s="29">
        <v>14320</v>
      </c>
      <c r="F46" s="29">
        <v>2162213.0299999998</v>
      </c>
      <c r="G46" s="29">
        <v>14312</v>
      </c>
      <c r="H46" s="29">
        <v>2044938</v>
      </c>
      <c r="I46" s="29">
        <v>14311</v>
      </c>
      <c r="J46" s="29">
        <v>2824228.69</v>
      </c>
      <c r="K46" s="13"/>
      <c r="L46" s="3">
        <f t="shared" si="2"/>
        <v>14314.333333333334</v>
      </c>
      <c r="M46" s="3">
        <f t="shared" si="3"/>
        <v>7031379.7199999988</v>
      </c>
    </row>
    <row r="47" spans="2:13" ht="16.5" thickTop="1" thickBot="1" x14ac:dyDescent="0.3">
      <c r="B47" s="4">
        <v>43</v>
      </c>
      <c r="C47" s="12" t="s">
        <v>43</v>
      </c>
      <c r="D47" s="12"/>
      <c r="E47" s="29">
        <v>16053</v>
      </c>
      <c r="F47" s="29">
        <v>2499400.58</v>
      </c>
      <c r="G47" s="29">
        <v>16012</v>
      </c>
      <c r="H47" s="29">
        <v>2381781.5099999998</v>
      </c>
      <c r="I47" s="29">
        <v>16023</v>
      </c>
      <c r="J47" s="29">
        <v>2926159.84</v>
      </c>
      <c r="K47" s="13"/>
      <c r="L47" s="3">
        <f t="shared" si="2"/>
        <v>16029.333333333334</v>
      </c>
      <c r="M47" s="3">
        <f t="shared" si="3"/>
        <v>7807341.9299999997</v>
      </c>
    </row>
    <row r="48" spans="2:13" ht="16.5" thickTop="1" thickBot="1" x14ac:dyDescent="0.3">
      <c r="B48" s="4">
        <v>44</v>
      </c>
      <c r="C48" s="12" t="s">
        <v>44</v>
      </c>
      <c r="D48" s="12"/>
      <c r="E48" s="29">
        <v>54102</v>
      </c>
      <c r="F48" s="29">
        <v>6237221.3600000003</v>
      </c>
      <c r="G48" s="29">
        <v>54102</v>
      </c>
      <c r="H48" s="29">
        <v>6076327.79</v>
      </c>
      <c r="I48" s="29">
        <v>54128</v>
      </c>
      <c r="J48" s="29">
        <v>6674954.8399999999</v>
      </c>
      <c r="K48" s="13"/>
      <c r="L48" s="3">
        <f t="shared" si="2"/>
        <v>54110.666666666664</v>
      </c>
      <c r="M48" s="3">
        <f t="shared" si="3"/>
        <v>18988503.990000002</v>
      </c>
    </row>
    <row r="49" spans="2:13" ht="16.5" thickTop="1" thickBot="1" x14ac:dyDescent="0.3">
      <c r="B49" s="4">
        <v>45</v>
      </c>
      <c r="C49" s="12" t="s">
        <v>45</v>
      </c>
      <c r="D49" s="12"/>
      <c r="E49" s="29">
        <v>25285</v>
      </c>
      <c r="F49" s="29">
        <v>4378616.87</v>
      </c>
      <c r="G49" s="29">
        <v>25282</v>
      </c>
      <c r="H49" s="29">
        <v>4195197.3099999996</v>
      </c>
      <c r="I49" s="29">
        <v>25335</v>
      </c>
      <c r="J49" s="29">
        <v>4878661.16</v>
      </c>
      <c r="K49" s="13"/>
      <c r="L49" s="3">
        <f t="shared" si="2"/>
        <v>25300.666666666668</v>
      </c>
      <c r="M49" s="3">
        <f t="shared" si="3"/>
        <v>13452475.34</v>
      </c>
    </row>
    <row r="50" spans="2:13" ht="16.5" thickTop="1" thickBot="1" x14ac:dyDescent="0.3">
      <c r="B50" s="4">
        <v>46</v>
      </c>
      <c r="C50" s="12" t="s">
        <v>46</v>
      </c>
      <c r="D50" s="12"/>
      <c r="E50" s="29">
        <v>10836</v>
      </c>
      <c r="F50" s="29">
        <v>1915539.41</v>
      </c>
      <c r="G50" s="29">
        <v>10838</v>
      </c>
      <c r="H50" s="29">
        <v>1930379.93</v>
      </c>
      <c r="I50" s="29">
        <v>10840</v>
      </c>
      <c r="J50" s="29">
        <v>2364908.25</v>
      </c>
      <c r="K50" s="13"/>
      <c r="L50" s="3">
        <f t="shared" si="2"/>
        <v>10838</v>
      </c>
      <c r="M50" s="3">
        <f t="shared" si="3"/>
        <v>6210827.5899999999</v>
      </c>
    </row>
    <row r="51" spans="2:13" ht="16.5" thickTop="1" thickBot="1" x14ac:dyDescent="0.3">
      <c r="B51" s="4">
        <v>47</v>
      </c>
      <c r="C51" s="12" t="s">
        <v>47</v>
      </c>
      <c r="D51" s="12"/>
      <c r="E51" s="29">
        <v>21236</v>
      </c>
      <c r="F51" s="29">
        <v>3834744.53</v>
      </c>
      <c r="G51" s="29">
        <v>21221</v>
      </c>
      <c r="H51" s="29">
        <v>3585649.12</v>
      </c>
      <c r="I51" s="29">
        <v>21226</v>
      </c>
      <c r="J51" s="29">
        <v>4314429.95</v>
      </c>
      <c r="K51" s="13"/>
      <c r="L51" s="3">
        <f t="shared" si="2"/>
        <v>21227.666666666668</v>
      </c>
      <c r="M51" s="3">
        <f t="shared" si="3"/>
        <v>11734823.600000001</v>
      </c>
    </row>
    <row r="52" spans="2:13" ht="16.5" thickTop="1" thickBot="1" x14ac:dyDescent="0.3">
      <c r="B52" s="4">
        <v>48</v>
      </c>
      <c r="C52" s="12" t="s">
        <v>48</v>
      </c>
      <c r="D52" s="12"/>
      <c r="E52" s="29">
        <v>10275</v>
      </c>
      <c r="F52" s="29">
        <v>1540864.77</v>
      </c>
      <c r="G52" s="29">
        <v>10277</v>
      </c>
      <c r="H52" s="29">
        <v>1430313.68</v>
      </c>
      <c r="I52" s="29">
        <v>10286</v>
      </c>
      <c r="J52" s="29">
        <v>1839987.55</v>
      </c>
      <c r="K52" s="13"/>
      <c r="L52" s="3">
        <f t="shared" si="2"/>
        <v>10279.333333333334</v>
      </c>
      <c r="M52" s="3">
        <f t="shared" si="3"/>
        <v>4811166</v>
      </c>
    </row>
    <row r="53" spans="2:13" ht="16.5" thickTop="1" thickBot="1" x14ac:dyDescent="0.3">
      <c r="B53" s="4">
        <v>49</v>
      </c>
      <c r="C53" s="12" t="s">
        <v>49</v>
      </c>
      <c r="D53" s="12"/>
      <c r="E53" s="29">
        <v>15318</v>
      </c>
      <c r="F53" s="29">
        <v>1884036.88</v>
      </c>
      <c r="G53" s="29">
        <v>15322</v>
      </c>
      <c r="H53" s="29">
        <v>1852022.36</v>
      </c>
      <c r="I53" s="29">
        <v>15327</v>
      </c>
      <c r="J53" s="29">
        <v>2336705.19</v>
      </c>
      <c r="K53" s="13"/>
      <c r="L53" s="3">
        <f t="shared" si="2"/>
        <v>15322.333333333334</v>
      </c>
      <c r="M53" s="3">
        <f t="shared" si="3"/>
        <v>6072764.4299999997</v>
      </c>
    </row>
    <row r="54" spans="2:13" ht="16.5" thickTop="1" thickBot="1" x14ac:dyDescent="0.3">
      <c r="B54" s="4">
        <v>50</v>
      </c>
      <c r="C54" s="12" t="s">
        <v>50</v>
      </c>
      <c r="D54" s="12"/>
      <c r="E54" s="29">
        <v>20384</v>
      </c>
      <c r="F54" s="29">
        <v>3284945.43</v>
      </c>
      <c r="G54" s="29">
        <v>20380</v>
      </c>
      <c r="H54" s="29">
        <v>3402259.79</v>
      </c>
      <c r="I54" s="29">
        <v>20376</v>
      </c>
      <c r="J54" s="29">
        <v>3995601.74</v>
      </c>
      <c r="K54" s="13"/>
      <c r="L54" s="3">
        <f t="shared" si="2"/>
        <v>20380</v>
      </c>
      <c r="M54" s="3">
        <f t="shared" si="3"/>
        <v>10682806.960000001</v>
      </c>
    </row>
    <row r="55" spans="2:13" ht="16.5" thickTop="1" thickBot="1" x14ac:dyDescent="0.3">
      <c r="B55" s="4">
        <v>51</v>
      </c>
      <c r="C55" s="12" t="s">
        <v>51</v>
      </c>
      <c r="D55" s="12"/>
      <c r="E55" s="29">
        <v>22640</v>
      </c>
      <c r="F55" s="29">
        <v>3122011.37</v>
      </c>
      <c r="G55" s="29">
        <v>22635</v>
      </c>
      <c r="H55" s="29">
        <v>3029469.78</v>
      </c>
      <c r="I55" s="29">
        <v>22631</v>
      </c>
      <c r="J55" s="29">
        <v>3746381.44</v>
      </c>
      <c r="K55" s="13"/>
      <c r="L55" s="3">
        <f t="shared" si="2"/>
        <v>22635.333333333332</v>
      </c>
      <c r="M55" s="3">
        <f t="shared" si="3"/>
        <v>9897862.5899999999</v>
      </c>
    </row>
    <row r="56" spans="2:13" ht="16.5" thickTop="1" thickBot="1" x14ac:dyDescent="0.3">
      <c r="B56" s="4">
        <v>52</v>
      </c>
      <c r="C56" s="12" t="s">
        <v>52</v>
      </c>
      <c r="D56" s="12"/>
      <c r="E56" s="29">
        <v>21072</v>
      </c>
      <c r="F56" s="29">
        <v>4456956.2699999996</v>
      </c>
      <c r="G56" s="29">
        <v>21085</v>
      </c>
      <c r="H56" s="29">
        <v>4208337.9800000004</v>
      </c>
      <c r="I56" s="29">
        <v>21096</v>
      </c>
      <c r="J56" s="29">
        <v>4741469.6500000004</v>
      </c>
      <c r="K56" s="13"/>
      <c r="L56" s="3">
        <f t="shared" si="2"/>
        <v>21084.333333333332</v>
      </c>
      <c r="M56" s="3">
        <f t="shared" si="3"/>
        <v>13406763.9</v>
      </c>
    </row>
    <row r="57" spans="2:13" ht="16.5" thickTop="1" thickBot="1" x14ac:dyDescent="0.3">
      <c r="B57" s="4">
        <v>53</v>
      </c>
      <c r="C57" s="12" t="s">
        <v>53</v>
      </c>
      <c r="D57" s="12"/>
      <c r="E57" s="29">
        <v>22990</v>
      </c>
      <c r="F57" s="29">
        <v>2731836.29</v>
      </c>
      <c r="G57" s="29">
        <v>22994</v>
      </c>
      <c r="H57" s="29">
        <v>2678869.56</v>
      </c>
      <c r="I57" s="29">
        <v>22997</v>
      </c>
      <c r="J57" s="29">
        <v>3303612.1</v>
      </c>
      <c r="K57" s="13"/>
      <c r="L57" s="3">
        <f t="shared" si="2"/>
        <v>22993.666666666668</v>
      </c>
      <c r="M57" s="3">
        <f t="shared" si="3"/>
        <v>8714317.9499999993</v>
      </c>
    </row>
    <row r="58" spans="2:13" ht="16.5" thickTop="1" thickBot="1" x14ac:dyDescent="0.3">
      <c r="B58" s="4">
        <v>54</v>
      </c>
      <c r="C58" s="12" t="s">
        <v>54</v>
      </c>
      <c r="D58" s="12"/>
      <c r="E58" s="29">
        <v>24915</v>
      </c>
      <c r="F58" s="29">
        <v>3307025.47</v>
      </c>
      <c r="G58" s="29">
        <v>24924</v>
      </c>
      <c r="H58" s="29">
        <v>3155150.39</v>
      </c>
      <c r="I58" s="29">
        <v>24930</v>
      </c>
      <c r="J58" s="29">
        <v>3698402.36</v>
      </c>
      <c r="K58" s="13"/>
      <c r="L58" s="3">
        <f t="shared" si="2"/>
        <v>24923</v>
      </c>
      <c r="M58" s="3">
        <f t="shared" si="3"/>
        <v>10160578.220000001</v>
      </c>
    </row>
    <row r="59" spans="2:13" ht="16.5" thickTop="1" thickBot="1" x14ac:dyDescent="0.3">
      <c r="B59" s="4">
        <v>55</v>
      </c>
      <c r="C59" s="12" t="s">
        <v>55</v>
      </c>
      <c r="D59" s="12"/>
      <c r="E59" s="29">
        <v>15210</v>
      </c>
      <c r="F59" s="29">
        <v>1819310.63</v>
      </c>
      <c r="G59" s="29">
        <v>15206</v>
      </c>
      <c r="H59" s="29">
        <v>1872195.78</v>
      </c>
      <c r="I59" s="29">
        <v>15211</v>
      </c>
      <c r="J59" s="29">
        <v>2292389.16</v>
      </c>
      <c r="K59" s="13"/>
      <c r="L59" s="3">
        <f t="shared" si="2"/>
        <v>15209</v>
      </c>
      <c r="M59" s="3">
        <f t="shared" si="3"/>
        <v>5983895.5700000003</v>
      </c>
    </row>
    <row r="60" spans="2:13" ht="16.5" thickTop="1" thickBot="1" x14ac:dyDescent="0.3">
      <c r="B60" s="4">
        <v>56</v>
      </c>
      <c r="C60" s="12" t="s">
        <v>56</v>
      </c>
      <c r="D60" s="12"/>
      <c r="E60" s="29">
        <v>18811</v>
      </c>
      <c r="F60" s="29">
        <v>2978531.48</v>
      </c>
      <c r="G60" s="29">
        <v>18811</v>
      </c>
      <c r="H60" s="29">
        <v>2902662.39</v>
      </c>
      <c r="I60" s="29">
        <v>18812</v>
      </c>
      <c r="J60" s="29">
        <v>3560867.1</v>
      </c>
      <c r="K60" s="13"/>
      <c r="L60" s="3">
        <f t="shared" si="2"/>
        <v>18811.333333333332</v>
      </c>
      <c r="M60" s="3">
        <f t="shared" si="3"/>
        <v>9442060.9700000007</v>
      </c>
    </row>
    <row r="61" spans="2:13" ht="16.5" thickTop="1" thickBot="1" x14ac:dyDescent="0.3">
      <c r="B61" s="4">
        <v>57</v>
      </c>
      <c r="C61" s="12" t="s">
        <v>57</v>
      </c>
      <c r="D61" s="12"/>
      <c r="E61" s="29">
        <v>310870</v>
      </c>
      <c r="F61" s="29">
        <v>47222498.659999996</v>
      </c>
      <c r="G61" s="29">
        <v>311168</v>
      </c>
      <c r="H61" s="29">
        <v>47099634.859999999</v>
      </c>
      <c r="I61" s="29">
        <v>311538</v>
      </c>
      <c r="J61" s="29">
        <v>49479147.509999998</v>
      </c>
      <c r="K61" s="13"/>
      <c r="L61" s="3">
        <f t="shared" si="2"/>
        <v>311192</v>
      </c>
      <c r="M61" s="3">
        <f t="shared" si="3"/>
        <v>143801281.03</v>
      </c>
    </row>
    <row r="62" spans="2:13" ht="16.5" thickTop="1" thickBot="1" x14ac:dyDescent="0.3">
      <c r="B62" s="4">
        <v>58</v>
      </c>
      <c r="C62" s="12" t="s">
        <v>58</v>
      </c>
      <c r="D62" s="12"/>
      <c r="E62" s="29">
        <v>67186</v>
      </c>
      <c r="F62" s="29">
        <v>17981056.890000001</v>
      </c>
      <c r="G62" s="29">
        <v>67338</v>
      </c>
      <c r="H62" s="29">
        <v>17063213.670000002</v>
      </c>
      <c r="I62" s="29">
        <v>67503</v>
      </c>
      <c r="J62" s="29">
        <v>19032405.66</v>
      </c>
      <c r="K62" s="13"/>
      <c r="L62" s="3">
        <f t="shared" si="2"/>
        <v>67342.333333333328</v>
      </c>
      <c r="M62" s="3">
        <f t="shared" si="3"/>
        <v>54076676.219999999</v>
      </c>
    </row>
    <row r="63" spans="2:13" ht="16.5" thickTop="1" thickBot="1" x14ac:dyDescent="0.3">
      <c r="B63" s="4">
        <v>59</v>
      </c>
      <c r="C63" s="12" t="s">
        <v>59</v>
      </c>
      <c r="D63" s="12"/>
      <c r="E63" s="29">
        <v>13545</v>
      </c>
      <c r="F63" s="29">
        <v>1296825.83</v>
      </c>
      <c r="G63" s="29">
        <v>13546</v>
      </c>
      <c r="H63" s="29">
        <v>1385704.67</v>
      </c>
      <c r="I63" s="29">
        <v>13548</v>
      </c>
      <c r="J63" s="29">
        <v>1707264.23</v>
      </c>
      <c r="K63" s="13"/>
      <c r="L63" s="3">
        <f t="shared" si="2"/>
        <v>13546.333333333334</v>
      </c>
      <c r="M63" s="3">
        <f t="shared" si="3"/>
        <v>4389794.7300000004</v>
      </c>
    </row>
    <row r="64" spans="2:13" ht="16.5" thickTop="1" thickBot="1" x14ac:dyDescent="0.3">
      <c r="B64" s="4">
        <v>60</v>
      </c>
      <c r="C64" s="12" t="s">
        <v>60</v>
      </c>
      <c r="D64" s="12"/>
      <c r="E64" s="29">
        <v>11352</v>
      </c>
      <c r="F64" s="29">
        <v>1523620.99</v>
      </c>
      <c r="G64" s="29">
        <v>11354</v>
      </c>
      <c r="H64" s="29">
        <v>1453294.93</v>
      </c>
      <c r="I64" s="29">
        <v>11352</v>
      </c>
      <c r="J64" s="29">
        <v>1795357.26</v>
      </c>
      <c r="K64" s="13"/>
      <c r="L64" s="3">
        <f t="shared" si="2"/>
        <v>11352.666666666666</v>
      </c>
      <c r="M64" s="3">
        <f t="shared" si="3"/>
        <v>4772273.18</v>
      </c>
    </row>
    <row r="65" spans="3:13" ht="15.75" thickTop="1" x14ac:dyDescent="0.25">
      <c r="C65" s="2" t="s">
        <v>117</v>
      </c>
      <c r="E65" s="59">
        <f t="shared" ref="E65:J65" si="4">SUM(E5:E64)</f>
        <v>1665360</v>
      </c>
      <c r="F65" s="59">
        <f t="shared" si="4"/>
        <v>252108510.03000006</v>
      </c>
      <c r="G65" s="59">
        <f t="shared" si="4"/>
        <v>1665803</v>
      </c>
      <c r="H65" s="59">
        <f t="shared" si="4"/>
        <v>246037149.60999998</v>
      </c>
      <c r="I65" s="59">
        <f t="shared" si="4"/>
        <v>1667075</v>
      </c>
      <c r="J65" s="59">
        <f t="shared" si="4"/>
        <v>282965140.04000002</v>
      </c>
      <c r="K65" s="59"/>
      <c r="L65" s="59">
        <f>SUM(L5:L64)</f>
        <v>1666079.3333333333</v>
      </c>
      <c r="M65" s="59">
        <f>SUM(M5:M64)</f>
        <v>781110799.68000007</v>
      </c>
    </row>
    <row r="66" spans="3:13" x14ac:dyDescent="0.25">
      <c r="E66" s="59"/>
      <c r="F66" s="59"/>
      <c r="G66" s="59"/>
      <c r="H66" s="59"/>
      <c r="I66" s="59"/>
      <c r="J66" s="59"/>
      <c r="K66" s="59"/>
      <c r="L66" s="59"/>
      <c r="M66" s="59"/>
    </row>
    <row r="67" spans="3:13" x14ac:dyDescent="0.25">
      <c r="C67" s="2" t="s">
        <v>118</v>
      </c>
      <c r="E67" s="59">
        <v>1665360</v>
      </c>
      <c r="F67" s="59">
        <v>252108510.03000006</v>
      </c>
      <c r="G67" s="59">
        <v>1665803</v>
      </c>
      <c r="H67" s="59">
        <v>246037149.60999998</v>
      </c>
      <c r="I67" s="59">
        <v>1667075</v>
      </c>
      <c r="J67" s="59">
        <v>282965140.04000002</v>
      </c>
      <c r="K67" s="59"/>
      <c r="L67" s="59">
        <f>(E67+G67+I67)/3</f>
        <v>1666079.3333333333</v>
      </c>
      <c r="M67" s="59">
        <f>F67+H67+J67</f>
        <v>781110799.68000007</v>
      </c>
    </row>
    <row r="68" spans="3:13" x14ac:dyDescent="0.25">
      <c r="E68" s="59"/>
      <c r="F68" s="59"/>
      <c r="G68" s="59"/>
      <c r="H68" s="59"/>
      <c r="I68" s="59"/>
      <c r="J68" s="59"/>
      <c r="K68" s="59"/>
      <c r="L68" s="59"/>
      <c r="M68" s="59"/>
    </row>
    <row r="69" spans="3:13" x14ac:dyDescent="0.25">
      <c r="C69" s="2" t="s">
        <v>119</v>
      </c>
      <c r="E69" s="59">
        <f>E65-E67</f>
        <v>0</v>
      </c>
      <c r="F69" s="59">
        <f t="shared" ref="F69:I69" si="5">F65-F67</f>
        <v>0</v>
      </c>
      <c r="G69" s="59">
        <f t="shared" si="5"/>
        <v>0</v>
      </c>
      <c r="H69" s="59">
        <f t="shared" si="5"/>
        <v>0</v>
      </c>
      <c r="I69" s="59">
        <f t="shared" si="5"/>
        <v>0</v>
      </c>
      <c r="J69" s="59">
        <f>J65-J67</f>
        <v>0</v>
      </c>
      <c r="K69" s="59"/>
      <c r="L69" s="59">
        <f t="shared" ref="L69:M69" si="6">L65-L67</f>
        <v>0</v>
      </c>
      <c r="M69" s="59">
        <f t="shared" si="6"/>
        <v>0</v>
      </c>
    </row>
  </sheetData>
  <autoFilter ref="B4:M4" xr:uid="{12ADD47C-2701-49F0-98F8-77E75508D285}">
    <sortState xmlns:xlrd2="http://schemas.microsoft.com/office/spreadsheetml/2017/richdata2" ref="B5:M64">
      <sortCondition ref="B4"/>
    </sortState>
  </autoFilter>
  <pageMargins left="0.7" right="0.7" top="0.75" bottom="0.75" header="0.3" footer="0.3"/>
  <pageSetup paperSize="9" orientation="portrait" horizontalDpi="1200" verticalDpi="1200" r:id="rId1"/>
  <headerFooter>
    <oddHeader>&amp;R&amp;"Arial"&amp;11&amp;K000000&amp;"Calibri"&amp;11&amp;K000000&amp;"Calibri"&amp;11&amp;K000000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71CAF-C0E3-4F2C-9E75-B8B7BFBF331B}">
  <sheetPr>
    <tabColor theme="9" tint="0.59999389629810485"/>
  </sheetPr>
  <dimension ref="A1:I15"/>
  <sheetViews>
    <sheetView workbookViewId="0">
      <selection activeCell="C11" sqref="C11:E11"/>
    </sheetView>
  </sheetViews>
  <sheetFormatPr defaultRowHeight="15" x14ac:dyDescent="0.25"/>
  <cols>
    <col min="1" max="1" width="9.140625" style="21"/>
    <col min="2" max="2" width="57.140625" style="21" customWidth="1"/>
    <col min="3" max="3" width="24.42578125" style="21" customWidth="1"/>
    <col min="4" max="4" width="24.28515625" style="21" customWidth="1"/>
    <col min="5" max="5" width="26.28515625" style="21" customWidth="1"/>
    <col min="6" max="6" width="31.140625" style="21" customWidth="1"/>
    <col min="7" max="7" width="9.140625" style="21"/>
    <col min="8" max="8" width="13.140625" style="21" customWidth="1"/>
    <col min="9" max="9" width="16.7109375" style="21" customWidth="1"/>
    <col min="10" max="16384" width="9.140625" style="21"/>
  </cols>
  <sheetData>
    <row r="1" spans="1:9" x14ac:dyDescent="0.25">
      <c r="B1" s="21" t="s">
        <v>120</v>
      </c>
    </row>
    <row r="2" spans="1:9" ht="15.75" thickBot="1" x14ac:dyDescent="0.3"/>
    <row r="3" spans="1:9" ht="38.25" thickBot="1" x14ac:dyDescent="0.35">
      <c r="A3" s="55" t="s">
        <v>62</v>
      </c>
      <c r="B3" s="38" t="s">
        <v>0</v>
      </c>
      <c r="C3" s="39" t="s">
        <v>121</v>
      </c>
      <c r="D3" s="39" t="s">
        <v>122</v>
      </c>
      <c r="E3" s="39" t="s">
        <v>123</v>
      </c>
      <c r="F3" s="42" t="s">
        <v>124</v>
      </c>
    </row>
    <row r="4" spans="1:9" ht="18.75" x14ac:dyDescent="0.3">
      <c r="A4" s="56">
        <v>1</v>
      </c>
      <c r="B4" s="40" t="s">
        <v>69</v>
      </c>
      <c r="C4" s="60">
        <v>12919668</v>
      </c>
      <c r="D4" s="61">
        <v>12060522</v>
      </c>
      <c r="E4" s="62">
        <v>16845653</v>
      </c>
      <c r="F4" s="63">
        <f>SUM(C4:E4)</f>
        <v>41825843</v>
      </c>
    </row>
    <row r="5" spans="1:9" ht="18.75" x14ac:dyDescent="0.3">
      <c r="A5" s="56">
        <v>2</v>
      </c>
      <c r="B5" s="41" t="s">
        <v>65</v>
      </c>
      <c r="C5" s="60">
        <v>15889557</v>
      </c>
      <c r="D5" s="61">
        <v>16607079.000000002</v>
      </c>
      <c r="E5" s="61">
        <v>12586789</v>
      </c>
      <c r="F5" s="63">
        <f t="shared" ref="F5:F10" si="0">SUM(C5:E5)</f>
        <v>45083425</v>
      </c>
    </row>
    <row r="6" spans="1:9" ht="18.75" x14ac:dyDescent="0.3">
      <c r="A6" s="56">
        <v>3</v>
      </c>
      <c r="B6" s="41" t="s">
        <v>66</v>
      </c>
      <c r="C6" s="60">
        <v>820371</v>
      </c>
      <c r="D6" s="60">
        <v>1059743</v>
      </c>
      <c r="E6" s="60">
        <v>1996487</v>
      </c>
      <c r="F6" s="63">
        <f t="shared" si="0"/>
        <v>3876601</v>
      </c>
    </row>
    <row r="7" spans="1:9" ht="18.75" x14ac:dyDescent="0.3">
      <c r="A7" s="56">
        <v>4</v>
      </c>
      <c r="B7" s="41" t="s">
        <v>68</v>
      </c>
      <c r="C7" s="60">
        <v>687875</v>
      </c>
      <c r="D7" s="61">
        <v>550603</v>
      </c>
      <c r="E7" s="61">
        <v>823080</v>
      </c>
      <c r="F7" s="63">
        <f t="shared" si="0"/>
        <v>2061558</v>
      </c>
    </row>
    <row r="8" spans="1:9" ht="18.75" x14ac:dyDescent="0.3">
      <c r="A8" s="56">
        <v>5</v>
      </c>
      <c r="B8" s="41" t="s">
        <v>70</v>
      </c>
      <c r="C8" s="60">
        <v>41418674</v>
      </c>
      <c r="D8" s="60">
        <v>11845225</v>
      </c>
      <c r="E8" s="64">
        <v>7651321</v>
      </c>
      <c r="F8" s="63">
        <f t="shared" si="0"/>
        <v>60915220</v>
      </c>
      <c r="G8" s="35"/>
      <c r="H8" s="34"/>
      <c r="I8" s="34"/>
    </row>
    <row r="9" spans="1:9" ht="18.75" x14ac:dyDescent="0.3">
      <c r="A9" s="56">
        <v>6</v>
      </c>
      <c r="B9" s="41" t="s">
        <v>67</v>
      </c>
      <c r="C9" s="60">
        <v>1582522</v>
      </c>
      <c r="D9" s="60">
        <v>1468385</v>
      </c>
      <c r="E9" s="60">
        <v>1344822</v>
      </c>
      <c r="F9" s="63">
        <f t="shared" si="0"/>
        <v>4395729</v>
      </c>
    </row>
    <row r="10" spans="1:9" ht="18.75" x14ac:dyDescent="0.3">
      <c r="A10" s="56">
        <v>7</v>
      </c>
      <c r="B10" s="41" t="s">
        <v>61</v>
      </c>
      <c r="C10" s="60">
        <v>4634788</v>
      </c>
      <c r="D10" s="60">
        <v>4503840</v>
      </c>
      <c r="E10" s="60">
        <v>4301303</v>
      </c>
      <c r="F10" s="63">
        <f t="shared" si="0"/>
        <v>13439931</v>
      </c>
    </row>
    <row r="11" spans="1:9" ht="18.75" x14ac:dyDescent="0.3">
      <c r="A11" s="55"/>
      <c r="B11" s="55" t="s">
        <v>117</v>
      </c>
      <c r="C11" s="65">
        <f>SUM(C4:C10)</f>
        <v>77953455</v>
      </c>
      <c r="D11" s="65">
        <f>SUM(D4:D10)</f>
        <v>48095397</v>
      </c>
      <c r="E11" s="65">
        <f>SUM(E4:E10)</f>
        <v>45549455</v>
      </c>
      <c r="F11" s="66">
        <f>SUM(C11:E11)</f>
        <v>171598307</v>
      </c>
    </row>
    <row r="12" spans="1:9" ht="18.75" x14ac:dyDescent="0.3">
      <c r="C12" s="65"/>
      <c r="D12" s="65"/>
      <c r="E12" s="65"/>
      <c r="F12" s="65"/>
    </row>
    <row r="13" spans="1:9" ht="18.75" x14ac:dyDescent="0.3">
      <c r="B13" s="21" t="s">
        <v>118</v>
      </c>
      <c r="C13" s="65">
        <v>77953455</v>
      </c>
      <c r="D13" s="65">
        <v>48095397</v>
      </c>
      <c r="E13" s="65">
        <v>45549455</v>
      </c>
      <c r="F13" s="65">
        <f>C13+D13+E13</f>
        <v>171598307</v>
      </c>
    </row>
    <row r="14" spans="1:9" ht="18.75" x14ac:dyDescent="0.3">
      <c r="C14" s="65"/>
      <c r="D14" s="65"/>
      <c r="E14" s="65"/>
      <c r="F14" s="65"/>
    </row>
    <row r="15" spans="1:9" ht="18.75" x14ac:dyDescent="0.3">
      <c r="B15" s="21" t="s">
        <v>119</v>
      </c>
      <c r="C15" s="65">
        <f>C11-C13</f>
        <v>0</v>
      </c>
      <c r="D15" s="65">
        <f t="shared" ref="D15:F15" si="1">D11-D13</f>
        <v>0</v>
      </c>
      <c r="E15" s="65">
        <f t="shared" si="1"/>
        <v>0</v>
      </c>
      <c r="F15" s="65">
        <f t="shared" si="1"/>
        <v>0</v>
      </c>
    </row>
  </sheetData>
  <autoFilter ref="A3:F3" xr:uid="{24871CAF-C0E3-4F2C-9E75-B8B7BFBF331B}"/>
  <pageMargins left="0.7" right="0.7" top="0.75" bottom="0.75" header="0.3" footer="0.3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5BF4B-29CA-4A35-A39F-E28B44DB5E3B}">
  <sheetPr>
    <tabColor theme="7" tint="-0.499984740745262"/>
  </sheetPr>
  <dimension ref="B1:J69"/>
  <sheetViews>
    <sheetView zoomScaleNormal="100" workbookViewId="0">
      <selection activeCell="D29" sqref="D29"/>
    </sheetView>
  </sheetViews>
  <sheetFormatPr defaultRowHeight="15" x14ac:dyDescent="0.25"/>
  <cols>
    <col min="1" max="1" width="4.140625" customWidth="1"/>
    <col min="3" max="3" width="23.140625" customWidth="1"/>
    <col min="4" max="4" width="20.5703125" customWidth="1"/>
    <col min="5" max="5" width="20.7109375" customWidth="1"/>
    <col min="6" max="6" width="20.140625" customWidth="1"/>
    <col min="7" max="7" width="21.7109375" customWidth="1"/>
    <col min="8" max="8" width="20.140625" customWidth="1"/>
    <col min="9" max="9" width="21.5703125" customWidth="1"/>
    <col min="10" max="10" width="22.85546875" customWidth="1"/>
  </cols>
  <sheetData>
    <row r="1" spans="2:10" ht="15.75" thickBot="1" x14ac:dyDescent="0.3"/>
    <row r="2" spans="2:10" ht="43.5" customHeight="1" thickBot="1" x14ac:dyDescent="0.3">
      <c r="B2" s="70" t="s">
        <v>107</v>
      </c>
      <c r="C2" s="71"/>
      <c r="D2" s="71"/>
      <c r="E2" s="71"/>
      <c r="F2" s="71"/>
      <c r="G2" s="71"/>
      <c r="H2" s="71"/>
      <c r="I2" s="71"/>
      <c r="J2" s="72"/>
    </row>
    <row r="3" spans="2:10" ht="27" thickBot="1" x14ac:dyDescent="0.3">
      <c r="C3" s="32" t="s">
        <v>71</v>
      </c>
      <c r="D3" s="52" t="s">
        <v>64</v>
      </c>
      <c r="E3" s="52" t="s">
        <v>64</v>
      </c>
      <c r="F3" s="52" t="s">
        <v>64</v>
      </c>
      <c r="G3" s="52" t="s">
        <v>64</v>
      </c>
      <c r="H3" s="52" t="s">
        <v>64</v>
      </c>
      <c r="I3" s="44"/>
    </row>
    <row r="4" spans="2:10" ht="72" customHeight="1" thickTop="1" thickBot="1" x14ac:dyDescent="0.3">
      <c r="B4" s="5" t="s">
        <v>62</v>
      </c>
      <c r="C4" s="14" t="s">
        <v>0</v>
      </c>
      <c r="D4" s="45" t="s">
        <v>101</v>
      </c>
      <c r="E4" s="46" t="s">
        <v>103</v>
      </c>
      <c r="F4" s="47" t="s">
        <v>102</v>
      </c>
      <c r="G4" s="48" t="s">
        <v>105</v>
      </c>
      <c r="H4" s="49" t="s">
        <v>104</v>
      </c>
      <c r="I4" s="50" t="s">
        <v>106</v>
      </c>
      <c r="J4" s="18" t="s">
        <v>94</v>
      </c>
    </row>
    <row r="5" spans="2:10" ht="16.5" thickTop="1" thickBot="1" x14ac:dyDescent="0.3">
      <c r="B5" s="11">
        <v>1</v>
      </c>
      <c r="C5" s="12" t="s">
        <v>1</v>
      </c>
      <c r="D5" s="28">
        <v>4566.78</v>
      </c>
      <c r="E5" s="28"/>
      <c r="F5" s="28"/>
      <c r="G5" s="28"/>
      <c r="H5" s="28"/>
      <c r="I5" s="28"/>
      <c r="J5" s="43">
        <f>SUM(D5:I5)</f>
        <v>4566.78</v>
      </c>
    </row>
    <row r="6" spans="2:10" ht="16.5" thickTop="1" thickBot="1" x14ac:dyDescent="0.3">
      <c r="B6" s="11">
        <v>2</v>
      </c>
      <c r="C6" s="12" t="s">
        <v>2</v>
      </c>
      <c r="D6" s="28">
        <v>9122.4599999999991</v>
      </c>
      <c r="E6" s="28"/>
      <c r="F6" s="28"/>
      <c r="G6" s="28"/>
      <c r="H6" s="28"/>
      <c r="I6" s="28"/>
      <c r="J6" s="43">
        <f t="shared" ref="J6:J64" si="0">SUM(D6:I6)</f>
        <v>9122.4599999999991</v>
      </c>
    </row>
    <row r="7" spans="2:10" ht="16.5" thickTop="1" thickBot="1" x14ac:dyDescent="0.3">
      <c r="B7" s="11">
        <v>3</v>
      </c>
      <c r="C7" s="12" t="s">
        <v>3</v>
      </c>
      <c r="D7" s="28">
        <v>21618.769999999997</v>
      </c>
      <c r="E7" s="28"/>
      <c r="F7" s="28"/>
      <c r="G7" s="28"/>
      <c r="H7" s="28"/>
      <c r="I7" s="28"/>
      <c r="J7" s="43">
        <f t="shared" si="0"/>
        <v>21618.769999999997</v>
      </c>
    </row>
    <row r="8" spans="2:10" ht="16.5" thickTop="1" thickBot="1" x14ac:dyDescent="0.3">
      <c r="B8" s="11">
        <v>4</v>
      </c>
      <c r="C8" s="12" t="s">
        <v>4</v>
      </c>
      <c r="D8" s="28">
        <v>6335.8</v>
      </c>
      <c r="E8" s="28"/>
      <c r="F8" s="28"/>
      <c r="G8" s="28"/>
      <c r="H8" s="28"/>
      <c r="I8" s="28"/>
      <c r="J8" s="43">
        <f t="shared" si="0"/>
        <v>6335.8</v>
      </c>
    </row>
    <row r="9" spans="2:10" ht="16.5" thickTop="1" thickBot="1" x14ac:dyDescent="0.3">
      <c r="B9" s="11">
        <v>5</v>
      </c>
      <c r="C9" s="12" t="s">
        <v>5</v>
      </c>
      <c r="D9" s="28">
        <v>1539.74</v>
      </c>
      <c r="E9" s="28"/>
      <c r="F9" s="28"/>
      <c r="G9" s="28"/>
      <c r="H9" s="28"/>
      <c r="I9" s="28"/>
      <c r="J9" s="43">
        <f t="shared" si="0"/>
        <v>1539.74</v>
      </c>
    </row>
    <row r="10" spans="2:10" ht="16.5" thickTop="1" thickBot="1" x14ac:dyDescent="0.3">
      <c r="B10" s="11">
        <v>6</v>
      </c>
      <c r="C10" s="12" t="s">
        <v>6</v>
      </c>
      <c r="D10" s="28">
        <v>5387.25</v>
      </c>
      <c r="E10" s="28"/>
      <c r="F10" s="28"/>
      <c r="G10" s="28"/>
      <c r="H10" s="28"/>
      <c r="I10" s="28"/>
      <c r="J10" s="43">
        <f t="shared" si="0"/>
        <v>5387.25</v>
      </c>
    </row>
    <row r="11" spans="2:10" ht="16.5" thickTop="1" thickBot="1" x14ac:dyDescent="0.3">
      <c r="B11" s="11">
        <v>7</v>
      </c>
      <c r="C11" s="12" t="s">
        <v>7</v>
      </c>
      <c r="D11" s="28">
        <v>7961.27</v>
      </c>
      <c r="E11" s="28"/>
      <c r="F11" s="28"/>
      <c r="G11" s="28"/>
      <c r="H11" s="28"/>
      <c r="I11" s="28"/>
      <c r="J11" s="43">
        <f t="shared" si="0"/>
        <v>7961.27</v>
      </c>
    </row>
    <row r="12" spans="2:10" ht="16.5" thickTop="1" thickBot="1" x14ac:dyDescent="0.3">
      <c r="B12" s="11">
        <v>8</v>
      </c>
      <c r="C12" s="12" t="s">
        <v>8</v>
      </c>
      <c r="D12" s="28">
        <v>11092.32</v>
      </c>
      <c r="E12" s="28"/>
      <c r="F12" s="28"/>
      <c r="G12" s="28"/>
      <c r="H12" s="28"/>
      <c r="I12" s="28"/>
      <c r="J12" s="43">
        <f t="shared" si="0"/>
        <v>11092.32</v>
      </c>
    </row>
    <row r="13" spans="2:10" ht="16.5" thickTop="1" thickBot="1" x14ac:dyDescent="0.3">
      <c r="B13" s="11">
        <v>9</v>
      </c>
      <c r="C13" s="12" t="s">
        <v>9</v>
      </c>
      <c r="D13" s="28">
        <v>6376.69</v>
      </c>
      <c r="E13" s="28"/>
      <c r="F13" s="28"/>
      <c r="G13" s="28"/>
      <c r="H13" s="28"/>
      <c r="I13" s="28"/>
      <c r="J13" s="43">
        <f t="shared" si="0"/>
        <v>6376.69</v>
      </c>
    </row>
    <row r="14" spans="2:10" ht="16.5" thickTop="1" thickBot="1" x14ac:dyDescent="0.3">
      <c r="B14" s="11">
        <v>10</v>
      </c>
      <c r="C14" s="12" t="s">
        <v>10</v>
      </c>
      <c r="D14" s="28">
        <v>10357.49</v>
      </c>
      <c r="E14" s="28"/>
      <c r="F14" s="28"/>
      <c r="G14" s="28"/>
      <c r="H14" s="28"/>
      <c r="I14" s="28"/>
      <c r="J14" s="43">
        <f t="shared" si="0"/>
        <v>10357.49</v>
      </c>
    </row>
    <row r="15" spans="2:10" ht="16.5" thickTop="1" thickBot="1" x14ac:dyDescent="0.3">
      <c r="B15" s="11">
        <v>11</v>
      </c>
      <c r="C15" s="12" t="s">
        <v>11</v>
      </c>
      <c r="D15" s="28">
        <v>3256.98</v>
      </c>
      <c r="E15" s="28"/>
      <c r="F15" s="28"/>
      <c r="G15" s="28"/>
      <c r="H15" s="28"/>
      <c r="I15" s="28"/>
      <c r="J15" s="43">
        <f t="shared" si="0"/>
        <v>3256.98</v>
      </c>
    </row>
    <row r="16" spans="2:10" ht="16.5" thickTop="1" thickBot="1" x14ac:dyDescent="0.3">
      <c r="B16" s="11">
        <v>12</v>
      </c>
      <c r="C16" s="12" t="s">
        <v>12</v>
      </c>
      <c r="D16" s="28">
        <v>8569.5400000000009</v>
      </c>
      <c r="E16" s="28"/>
      <c r="F16" s="28"/>
      <c r="G16" s="28"/>
      <c r="H16" s="28"/>
      <c r="I16" s="28"/>
      <c r="J16" s="43">
        <f t="shared" si="0"/>
        <v>8569.5400000000009</v>
      </c>
    </row>
    <row r="17" spans="2:10" ht="16.5" thickTop="1" thickBot="1" x14ac:dyDescent="0.3">
      <c r="B17" s="11">
        <v>13</v>
      </c>
      <c r="C17" s="12" t="s">
        <v>13</v>
      </c>
      <c r="D17" s="28">
        <v>13621.749999999998</v>
      </c>
      <c r="E17" s="28"/>
      <c r="F17" s="28"/>
      <c r="G17" s="28"/>
      <c r="H17" s="28"/>
      <c r="I17" s="28"/>
      <c r="J17" s="43">
        <f t="shared" si="0"/>
        <v>13621.749999999998</v>
      </c>
    </row>
    <row r="18" spans="2:10" ht="16.5" thickTop="1" thickBot="1" x14ac:dyDescent="0.3">
      <c r="B18" s="11">
        <v>14</v>
      </c>
      <c r="C18" s="12" t="s">
        <v>14</v>
      </c>
      <c r="D18" s="28">
        <v>3064.55</v>
      </c>
      <c r="E18" s="28"/>
      <c r="F18" s="28"/>
      <c r="G18" s="28"/>
      <c r="H18" s="28"/>
      <c r="I18" s="28"/>
      <c r="J18" s="43">
        <f t="shared" si="0"/>
        <v>3064.55</v>
      </c>
    </row>
    <row r="19" spans="2:10" ht="16.5" thickTop="1" thickBot="1" x14ac:dyDescent="0.3">
      <c r="B19" s="11">
        <v>15</v>
      </c>
      <c r="C19" s="12" t="s">
        <v>15</v>
      </c>
      <c r="D19" s="28">
        <v>60412.34000000004</v>
      </c>
      <c r="E19" s="28"/>
      <c r="F19" s="28"/>
      <c r="G19" s="28"/>
      <c r="H19" s="28"/>
      <c r="I19" s="28"/>
      <c r="J19" s="43">
        <f t="shared" si="0"/>
        <v>60412.34000000004</v>
      </c>
    </row>
    <row r="20" spans="2:10" ht="16.5" thickTop="1" thickBot="1" x14ac:dyDescent="0.3">
      <c r="B20" s="11">
        <v>16</v>
      </c>
      <c r="C20" s="12" t="s">
        <v>16</v>
      </c>
      <c r="D20" s="28">
        <v>65690.13999999997</v>
      </c>
      <c r="E20" s="28"/>
      <c r="F20" s="28"/>
      <c r="G20" s="28"/>
      <c r="H20" s="28"/>
      <c r="I20" s="28"/>
      <c r="J20" s="43">
        <f t="shared" si="0"/>
        <v>65690.13999999997</v>
      </c>
    </row>
    <row r="21" spans="2:10" ht="16.5" thickTop="1" thickBot="1" x14ac:dyDescent="0.3">
      <c r="B21" s="11">
        <v>17</v>
      </c>
      <c r="C21" s="12" t="s">
        <v>17</v>
      </c>
      <c r="D21" s="28">
        <v>3663.5</v>
      </c>
      <c r="E21" s="28"/>
      <c r="F21" s="28"/>
      <c r="G21" s="28"/>
      <c r="H21" s="28"/>
      <c r="I21" s="28"/>
      <c r="J21" s="43">
        <f t="shared" si="0"/>
        <v>3663.5</v>
      </c>
    </row>
    <row r="22" spans="2:10" ht="16.5" thickTop="1" thickBot="1" x14ac:dyDescent="0.3">
      <c r="B22" s="11">
        <v>18</v>
      </c>
      <c r="C22" s="12" t="s">
        <v>18</v>
      </c>
      <c r="D22" s="28">
        <v>12479.470000000001</v>
      </c>
      <c r="E22" s="28"/>
      <c r="F22" s="28"/>
      <c r="G22" s="28"/>
      <c r="H22" s="28"/>
      <c r="I22" s="28"/>
      <c r="J22" s="43">
        <f t="shared" si="0"/>
        <v>12479.470000000001</v>
      </c>
    </row>
    <row r="23" spans="2:10" ht="16.5" thickTop="1" thickBot="1" x14ac:dyDescent="0.3">
      <c r="B23" s="11">
        <v>19</v>
      </c>
      <c r="C23" s="12" t="s">
        <v>19</v>
      </c>
      <c r="D23" s="28">
        <v>3984.45</v>
      </c>
      <c r="E23" s="28"/>
      <c r="F23" s="28"/>
      <c r="G23" s="28"/>
      <c r="H23" s="28"/>
      <c r="I23" s="28"/>
      <c r="J23" s="43">
        <f t="shared" si="0"/>
        <v>3984.45</v>
      </c>
    </row>
    <row r="24" spans="2:10" ht="16.5" thickTop="1" thickBot="1" x14ac:dyDescent="0.3">
      <c r="B24" s="11">
        <v>20</v>
      </c>
      <c r="C24" s="12" t="s">
        <v>20</v>
      </c>
      <c r="D24" s="28">
        <v>12933.860000000002</v>
      </c>
      <c r="E24" s="28"/>
      <c r="F24" s="28"/>
      <c r="G24" s="28"/>
      <c r="H24" s="28"/>
      <c r="I24" s="28"/>
      <c r="J24" s="43">
        <f t="shared" si="0"/>
        <v>12933.860000000002</v>
      </c>
    </row>
    <row r="25" spans="2:10" ht="16.5" thickTop="1" thickBot="1" x14ac:dyDescent="0.3">
      <c r="B25" s="11">
        <v>21</v>
      </c>
      <c r="C25" s="12" t="s">
        <v>21</v>
      </c>
      <c r="D25" s="28">
        <v>39860.920000000013</v>
      </c>
      <c r="E25" s="28"/>
      <c r="F25" s="28"/>
      <c r="G25" s="28"/>
      <c r="H25" s="28"/>
      <c r="I25" s="28"/>
      <c r="J25" s="43">
        <f t="shared" si="0"/>
        <v>39860.920000000013</v>
      </c>
    </row>
    <row r="26" spans="2:10" ht="16.5" thickTop="1" thickBot="1" x14ac:dyDescent="0.3">
      <c r="B26" s="11">
        <v>22</v>
      </c>
      <c r="C26" s="12" t="s">
        <v>22</v>
      </c>
      <c r="D26" s="28">
        <v>6332.5</v>
      </c>
      <c r="E26" s="28"/>
      <c r="F26" s="28"/>
      <c r="G26" s="28"/>
      <c r="H26" s="28"/>
      <c r="I26" s="28"/>
      <c r="J26" s="43">
        <f t="shared" si="0"/>
        <v>6332.5</v>
      </c>
    </row>
    <row r="27" spans="2:10" ht="16.5" thickTop="1" thickBot="1" x14ac:dyDescent="0.3">
      <c r="B27" s="11">
        <v>23</v>
      </c>
      <c r="C27" s="12" t="s">
        <v>23</v>
      </c>
      <c r="D27" s="28">
        <v>3714.51</v>
      </c>
      <c r="E27" s="28"/>
      <c r="F27" s="28"/>
      <c r="G27" s="28"/>
      <c r="H27" s="28"/>
      <c r="I27" s="28"/>
      <c r="J27" s="43">
        <f t="shared" si="0"/>
        <v>3714.51</v>
      </c>
    </row>
    <row r="28" spans="2:10" ht="16.5" thickTop="1" thickBot="1" x14ac:dyDescent="0.3">
      <c r="B28" s="11">
        <v>24</v>
      </c>
      <c r="C28" s="12" t="s">
        <v>24</v>
      </c>
      <c r="D28" s="28">
        <v>7020.4500000000007</v>
      </c>
      <c r="E28" s="28"/>
      <c r="F28" s="28"/>
      <c r="G28" s="28"/>
      <c r="H28" s="28"/>
      <c r="I28" s="28"/>
      <c r="J28" s="43">
        <f t="shared" si="0"/>
        <v>7020.4500000000007</v>
      </c>
    </row>
    <row r="29" spans="2:10" ht="16.5" thickTop="1" thickBot="1" x14ac:dyDescent="0.3">
      <c r="B29" s="11">
        <v>25</v>
      </c>
      <c r="C29" s="12" t="s">
        <v>25</v>
      </c>
      <c r="D29" s="28">
        <v>22524.9</v>
      </c>
      <c r="E29" s="28"/>
      <c r="F29" s="28"/>
      <c r="G29" s="28"/>
      <c r="H29" s="28"/>
      <c r="I29" s="28"/>
      <c r="J29" s="43">
        <f t="shared" si="0"/>
        <v>22524.9</v>
      </c>
    </row>
    <row r="30" spans="2:10" ht="16.5" thickTop="1" thickBot="1" x14ac:dyDescent="0.3">
      <c r="B30" s="11">
        <v>26</v>
      </c>
      <c r="C30" s="12" t="s">
        <v>26</v>
      </c>
      <c r="D30" s="28"/>
      <c r="E30" s="28"/>
      <c r="F30" s="28"/>
      <c r="G30" s="28"/>
      <c r="H30" s="28"/>
      <c r="I30" s="28"/>
      <c r="J30" s="43">
        <f t="shared" si="0"/>
        <v>0</v>
      </c>
    </row>
    <row r="31" spans="2:10" ht="16.5" thickTop="1" thickBot="1" x14ac:dyDescent="0.3">
      <c r="B31" s="11">
        <v>27</v>
      </c>
      <c r="C31" s="12" t="s">
        <v>27</v>
      </c>
      <c r="D31" s="28"/>
      <c r="E31" s="28"/>
      <c r="F31" s="28"/>
      <c r="G31" s="28"/>
      <c r="H31" s="28"/>
      <c r="I31" s="28"/>
      <c r="J31" s="43">
        <f t="shared" si="0"/>
        <v>0</v>
      </c>
    </row>
    <row r="32" spans="2:10" ht="16.5" thickTop="1" thickBot="1" x14ac:dyDescent="0.3">
      <c r="B32" s="11">
        <v>28</v>
      </c>
      <c r="C32" s="12" t="s">
        <v>28</v>
      </c>
      <c r="D32" s="28"/>
      <c r="E32" s="28"/>
      <c r="F32" s="28"/>
      <c r="G32" s="28"/>
      <c r="H32" s="28"/>
      <c r="I32" s="28"/>
      <c r="J32" s="43">
        <f t="shared" si="0"/>
        <v>0</v>
      </c>
    </row>
    <row r="33" spans="2:10" ht="16.5" thickTop="1" thickBot="1" x14ac:dyDescent="0.3">
      <c r="B33" s="11">
        <v>29</v>
      </c>
      <c r="C33" s="12" t="s">
        <v>29</v>
      </c>
      <c r="D33" s="28"/>
      <c r="E33" s="28"/>
      <c r="F33" s="28"/>
      <c r="G33" s="28"/>
      <c r="H33" s="28"/>
      <c r="I33" s="28"/>
      <c r="J33" s="43">
        <f t="shared" si="0"/>
        <v>0</v>
      </c>
    </row>
    <row r="34" spans="2:10" ht="16.5" thickTop="1" thickBot="1" x14ac:dyDescent="0.3">
      <c r="B34" s="11">
        <v>30</v>
      </c>
      <c r="C34" s="12" t="s">
        <v>30</v>
      </c>
      <c r="D34" s="28"/>
      <c r="E34" s="28"/>
      <c r="F34" s="28"/>
      <c r="G34" s="28"/>
      <c r="H34" s="28"/>
      <c r="I34" s="28"/>
      <c r="J34" s="43">
        <f t="shared" si="0"/>
        <v>0</v>
      </c>
    </row>
    <row r="35" spans="2:10" ht="16.5" thickTop="1" thickBot="1" x14ac:dyDescent="0.3">
      <c r="B35" s="11">
        <v>31</v>
      </c>
      <c r="C35" s="12" t="s">
        <v>31</v>
      </c>
      <c r="D35" s="28"/>
      <c r="E35" s="28"/>
      <c r="F35" s="28"/>
      <c r="G35" s="28"/>
      <c r="H35" s="28"/>
      <c r="I35" s="28"/>
      <c r="J35" s="43">
        <f t="shared" si="0"/>
        <v>0</v>
      </c>
    </row>
    <row r="36" spans="2:10" ht="16.5" thickTop="1" thickBot="1" x14ac:dyDescent="0.3">
      <c r="B36" s="11">
        <v>32</v>
      </c>
      <c r="C36" s="12" t="s">
        <v>32</v>
      </c>
      <c r="D36" s="28"/>
      <c r="E36" s="28"/>
      <c r="F36" s="28"/>
      <c r="G36" s="28"/>
      <c r="H36" s="28"/>
      <c r="I36" s="28"/>
      <c r="J36" s="43">
        <f t="shared" si="0"/>
        <v>0</v>
      </c>
    </row>
    <row r="37" spans="2:10" ht="16.5" thickTop="1" thickBot="1" x14ac:dyDescent="0.3">
      <c r="B37" s="11">
        <v>33</v>
      </c>
      <c r="C37" s="12" t="s">
        <v>33</v>
      </c>
      <c r="D37" s="28"/>
      <c r="E37" s="28"/>
      <c r="F37" s="28"/>
      <c r="G37" s="28"/>
      <c r="H37" s="28"/>
      <c r="I37" s="28"/>
      <c r="J37" s="43">
        <f t="shared" si="0"/>
        <v>0</v>
      </c>
    </row>
    <row r="38" spans="2:10" ht="16.5" thickTop="1" thickBot="1" x14ac:dyDescent="0.3">
      <c r="B38" s="11">
        <v>34</v>
      </c>
      <c r="C38" s="12" t="s">
        <v>34</v>
      </c>
      <c r="D38" s="28"/>
      <c r="E38" s="28"/>
      <c r="F38" s="28"/>
      <c r="G38" s="28"/>
      <c r="H38" s="28"/>
      <c r="I38" s="28"/>
      <c r="J38" s="43">
        <f t="shared" si="0"/>
        <v>0</v>
      </c>
    </row>
    <row r="39" spans="2:10" ht="16.5" thickTop="1" thickBot="1" x14ac:dyDescent="0.3">
      <c r="B39" s="11">
        <v>35</v>
      </c>
      <c r="C39" s="12" t="s">
        <v>35</v>
      </c>
      <c r="D39" s="28"/>
      <c r="E39" s="28"/>
      <c r="F39" s="28"/>
      <c r="G39" s="28"/>
      <c r="H39" s="28"/>
      <c r="I39" s="28"/>
      <c r="J39" s="43">
        <f t="shared" si="0"/>
        <v>0</v>
      </c>
    </row>
    <row r="40" spans="2:10" ht="16.5" thickTop="1" thickBot="1" x14ac:dyDescent="0.3">
      <c r="B40" s="11">
        <v>36</v>
      </c>
      <c r="C40" s="12" t="s">
        <v>36</v>
      </c>
      <c r="D40" s="28"/>
      <c r="E40" s="28"/>
      <c r="F40" s="28"/>
      <c r="G40" s="28"/>
      <c r="H40" s="28"/>
      <c r="I40" s="28"/>
      <c r="J40" s="43">
        <f t="shared" si="0"/>
        <v>0</v>
      </c>
    </row>
    <row r="41" spans="2:10" ht="16.5" thickTop="1" thickBot="1" x14ac:dyDescent="0.3">
      <c r="B41" s="11">
        <v>37</v>
      </c>
      <c r="C41" s="12" t="s">
        <v>37</v>
      </c>
      <c r="D41" s="28"/>
      <c r="E41" s="28"/>
      <c r="F41" s="28"/>
      <c r="G41" s="28"/>
      <c r="H41" s="28"/>
      <c r="I41" s="28"/>
      <c r="J41" s="43">
        <f t="shared" si="0"/>
        <v>0</v>
      </c>
    </row>
    <row r="42" spans="2:10" ht="16.5" thickTop="1" thickBot="1" x14ac:dyDescent="0.3">
      <c r="B42" s="11">
        <v>38</v>
      </c>
      <c r="C42" s="12" t="s">
        <v>38</v>
      </c>
      <c r="D42" s="28"/>
      <c r="E42" s="28"/>
      <c r="F42" s="28"/>
      <c r="G42" s="28"/>
      <c r="H42" s="28"/>
      <c r="I42" s="28"/>
      <c r="J42" s="43">
        <f t="shared" si="0"/>
        <v>0</v>
      </c>
    </row>
    <row r="43" spans="2:10" ht="16.5" thickTop="1" thickBot="1" x14ac:dyDescent="0.3">
      <c r="B43" s="11">
        <v>39</v>
      </c>
      <c r="C43" s="12" t="s">
        <v>39</v>
      </c>
      <c r="D43" s="28"/>
      <c r="E43" s="28"/>
      <c r="F43" s="28"/>
      <c r="G43" s="28"/>
      <c r="H43" s="28"/>
      <c r="I43" s="28"/>
      <c r="J43" s="43">
        <f t="shared" si="0"/>
        <v>0</v>
      </c>
    </row>
    <row r="44" spans="2:10" ht="16.5" thickTop="1" thickBot="1" x14ac:dyDescent="0.3">
      <c r="B44" s="11">
        <v>40</v>
      </c>
      <c r="C44" s="12" t="s">
        <v>40</v>
      </c>
      <c r="D44" s="28"/>
      <c r="E44" s="28"/>
      <c r="F44" s="28"/>
      <c r="G44" s="28"/>
      <c r="H44" s="28"/>
      <c r="I44" s="28"/>
      <c r="J44" s="43">
        <f t="shared" si="0"/>
        <v>0</v>
      </c>
    </row>
    <row r="45" spans="2:10" ht="16.5" thickTop="1" thickBot="1" x14ac:dyDescent="0.3">
      <c r="B45" s="11">
        <v>41</v>
      </c>
      <c r="C45" s="12" t="s">
        <v>41</v>
      </c>
      <c r="D45" s="28"/>
      <c r="E45" s="28"/>
      <c r="F45" s="28"/>
      <c r="G45" s="28"/>
      <c r="H45" s="28"/>
      <c r="I45" s="28"/>
      <c r="J45" s="43">
        <f t="shared" si="0"/>
        <v>0</v>
      </c>
    </row>
    <row r="46" spans="2:10" ht="16.5" thickTop="1" thickBot="1" x14ac:dyDescent="0.3">
      <c r="B46" s="11">
        <v>42</v>
      </c>
      <c r="C46" s="12" t="s">
        <v>42</v>
      </c>
      <c r="D46" s="28"/>
      <c r="E46" s="28"/>
      <c r="F46" s="28"/>
      <c r="G46" s="28"/>
      <c r="H46" s="28"/>
      <c r="I46" s="28"/>
      <c r="J46" s="43">
        <f t="shared" si="0"/>
        <v>0</v>
      </c>
    </row>
    <row r="47" spans="2:10" ht="16.5" thickTop="1" thickBot="1" x14ac:dyDescent="0.3">
      <c r="B47" s="11">
        <v>43</v>
      </c>
      <c r="C47" s="12" t="s">
        <v>43</v>
      </c>
      <c r="D47" s="28"/>
      <c r="E47" s="28"/>
      <c r="F47" s="28"/>
      <c r="G47" s="28"/>
      <c r="H47" s="28"/>
      <c r="I47" s="28"/>
      <c r="J47" s="43">
        <f t="shared" si="0"/>
        <v>0</v>
      </c>
    </row>
    <row r="48" spans="2:10" ht="16.5" thickTop="1" thickBot="1" x14ac:dyDescent="0.3">
      <c r="B48" s="11">
        <v>44</v>
      </c>
      <c r="C48" s="12" t="s">
        <v>44</v>
      </c>
      <c r="D48" s="28"/>
      <c r="E48" s="28"/>
      <c r="F48" s="28"/>
      <c r="G48" s="28"/>
      <c r="H48" s="28"/>
      <c r="I48" s="28"/>
      <c r="J48" s="43">
        <f t="shared" si="0"/>
        <v>0</v>
      </c>
    </row>
    <row r="49" spans="2:10" ht="16.5" thickTop="1" thickBot="1" x14ac:dyDescent="0.3">
      <c r="B49" s="11">
        <v>45</v>
      </c>
      <c r="C49" s="12" t="s">
        <v>45</v>
      </c>
      <c r="D49" s="28"/>
      <c r="E49" s="28"/>
      <c r="F49" s="28"/>
      <c r="G49" s="28"/>
      <c r="H49" s="28"/>
      <c r="I49" s="28"/>
      <c r="J49" s="43">
        <f t="shared" si="0"/>
        <v>0</v>
      </c>
    </row>
    <row r="50" spans="2:10" ht="16.5" thickTop="1" thickBot="1" x14ac:dyDescent="0.3">
      <c r="B50" s="11">
        <v>46</v>
      </c>
      <c r="C50" s="12" t="s">
        <v>46</v>
      </c>
      <c r="D50" s="28"/>
      <c r="E50" s="28"/>
      <c r="F50" s="28"/>
      <c r="G50" s="28"/>
      <c r="H50" s="28"/>
      <c r="I50" s="28"/>
      <c r="J50" s="43">
        <f t="shared" si="0"/>
        <v>0</v>
      </c>
    </row>
    <row r="51" spans="2:10" ht="16.5" thickTop="1" thickBot="1" x14ac:dyDescent="0.3">
      <c r="B51" s="11">
        <v>47</v>
      </c>
      <c r="C51" s="12" t="s">
        <v>47</v>
      </c>
      <c r="D51" s="28"/>
      <c r="E51" s="28"/>
      <c r="F51" s="28"/>
      <c r="G51" s="28"/>
      <c r="H51" s="28"/>
      <c r="I51" s="28"/>
      <c r="J51" s="43">
        <f t="shared" si="0"/>
        <v>0</v>
      </c>
    </row>
    <row r="52" spans="2:10" ht="16.5" thickTop="1" thickBot="1" x14ac:dyDescent="0.3">
      <c r="B52" s="11">
        <v>48</v>
      </c>
      <c r="C52" s="12" t="s">
        <v>48</v>
      </c>
      <c r="D52" s="28"/>
      <c r="E52" s="28"/>
      <c r="F52" s="28"/>
      <c r="G52" s="28"/>
      <c r="H52" s="28"/>
      <c r="I52" s="28"/>
      <c r="J52" s="43">
        <f t="shared" si="0"/>
        <v>0</v>
      </c>
    </row>
    <row r="53" spans="2:10" ht="16.5" thickTop="1" thickBot="1" x14ac:dyDescent="0.3">
      <c r="B53" s="11">
        <v>49</v>
      </c>
      <c r="C53" s="12" t="s">
        <v>49</v>
      </c>
      <c r="D53" s="28"/>
      <c r="E53" s="28"/>
      <c r="F53" s="28"/>
      <c r="G53" s="28"/>
      <c r="H53" s="28"/>
      <c r="I53" s="28"/>
      <c r="J53" s="43">
        <f t="shared" si="0"/>
        <v>0</v>
      </c>
    </row>
    <row r="54" spans="2:10" ht="16.5" thickTop="1" thickBot="1" x14ac:dyDescent="0.3">
      <c r="B54" s="11">
        <v>50</v>
      </c>
      <c r="C54" s="12" t="s">
        <v>50</v>
      </c>
      <c r="D54" s="28"/>
      <c r="E54" s="28"/>
      <c r="F54" s="28"/>
      <c r="G54" s="28"/>
      <c r="H54" s="28"/>
      <c r="I54" s="28"/>
      <c r="J54" s="43">
        <f t="shared" si="0"/>
        <v>0</v>
      </c>
    </row>
    <row r="55" spans="2:10" ht="16.5" thickTop="1" thickBot="1" x14ac:dyDescent="0.3">
      <c r="B55" s="11">
        <v>51</v>
      </c>
      <c r="C55" s="12" t="s">
        <v>51</v>
      </c>
      <c r="D55" s="28"/>
      <c r="E55" s="28"/>
      <c r="F55" s="28"/>
      <c r="G55" s="28"/>
      <c r="H55" s="28"/>
      <c r="I55" s="28"/>
      <c r="J55" s="43">
        <f t="shared" si="0"/>
        <v>0</v>
      </c>
    </row>
    <row r="56" spans="2:10" ht="16.5" thickTop="1" thickBot="1" x14ac:dyDescent="0.3">
      <c r="B56" s="11">
        <v>52</v>
      </c>
      <c r="C56" s="12" t="s">
        <v>52</v>
      </c>
      <c r="D56" s="28"/>
      <c r="E56" s="28"/>
      <c r="F56" s="28"/>
      <c r="G56" s="28"/>
      <c r="H56" s="28"/>
      <c r="I56" s="28"/>
      <c r="J56" s="43">
        <f t="shared" si="0"/>
        <v>0</v>
      </c>
    </row>
    <row r="57" spans="2:10" ht="16.5" thickTop="1" thickBot="1" x14ac:dyDescent="0.3">
      <c r="B57" s="11">
        <v>53</v>
      </c>
      <c r="C57" s="12" t="s">
        <v>53</v>
      </c>
      <c r="D57" s="28"/>
      <c r="E57" s="28"/>
      <c r="F57" s="28"/>
      <c r="G57" s="28"/>
      <c r="H57" s="28"/>
      <c r="I57" s="28"/>
      <c r="J57" s="43">
        <f t="shared" si="0"/>
        <v>0</v>
      </c>
    </row>
    <row r="58" spans="2:10" ht="16.5" thickTop="1" thickBot="1" x14ac:dyDescent="0.3">
      <c r="B58" s="11">
        <v>54</v>
      </c>
      <c r="C58" s="12" t="s">
        <v>54</v>
      </c>
      <c r="D58" s="28"/>
      <c r="E58" s="28"/>
      <c r="F58" s="28"/>
      <c r="G58" s="28"/>
      <c r="H58" s="28"/>
      <c r="I58" s="28"/>
      <c r="J58" s="43">
        <f t="shared" si="0"/>
        <v>0</v>
      </c>
    </row>
    <row r="59" spans="2:10" ht="16.5" thickTop="1" thickBot="1" x14ac:dyDescent="0.3">
      <c r="B59" s="11">
        <v>55</v>
      </c>
      <c r="C59" s="12" t="s">
        <v>55</v>
      </c>
      <c r="D59" s="28"/>
      <c r="E59" s="28"/>
      <c r="F59" s="28"/>
      <c r="G59" s="28"/>
      <c r="H59" s="28"/>
      <c r="I59" s="28"/>
      <c r="J59" s="43">
        <f t="shared" si="0"/>
        <v>0</v>
      </c>
    </row>
    <row r="60" spans="2:10" ht="16.5" thickTop="1" thickBot="1" x14ac:dyDescent="0.3">
      <c r="B60" s="11">
        <v>56</v>
      </c>
      <c r="C60" s="12" t="s">
        <v>56</v>
      </c>
      <c r="D60" s="28"/>
      <c r="E60" s="28"/>
      <c r="F60" s="28"/>
      <c r="G60" s="28"/>
      <c r="H60" s="28"/>
      <c r="I60" s="28"/>
      <c r="J60" s="43">
        <f t="shared" si="0"/>
        <v>0</v>
      </c>
    </row>
    <row r="61" spans="2:10" ht="16.5" thickTop="1" thickBot="1" x14ac:dyDescent="0.3">
      <c r="B61" s="11">
        <v>57</v>
      </c>
      <c r="C61" s="12" t="s">
        <v>57</v>
      </c>
      <c r="D61" s="28"/>
      <c r="E61" s="28"/>
      <c r="F61" s="28"/>
      <c r="G61" s="28"/>
      <c r="H61" s="28"/>
      <c r="I61" s="28"/>
      <c r="J61" s="43">
        <f t="shared" si="0"/>
        <v>0</v>
      </c>
    </row>
    <row r="62" spans="2:10" ht="16.5" thickTop="1" thickBot="1" x14ac:dyDescent="0.3">
      <c r="B62" s="11">
        <v>58</v>
      </c>
      <c r="C62" s="12" t="s">
        <v>58</v>
      </c>
      <c r="D62" s="28"/>
      <c r="E62" s="28"/>
      <c r="F62" s="28"/>
      <c r="G62" s="28"/>
      <c r="H62" s="28"/>
      <c r="I62" s="28"/>
      <c r="J62" s="43">
        <f t="shared" si="0"/>
        <v>0</v>
      </c>
    </row>
    <row r="63" spans="2:10" ht="16.5" thickTop="1" thickBot="1" x14ac:dyDescent="0.3">
      <c r="B63" s="11">
        <v>59</v>
      </c>
      <c r="C63" s="12" t="s">
        <v>59</v>
      </c>
      <c r="D63" s="28"/>
      <c r="E63" s="28"/>
      <c r="F63" s="28"/>
      <c r="G63" s="28"/>
      <c r="H63" s="28"/>
      <c r="I63" s="28"/>
      <c r="J63" s="43">
        <f t="shared" si="0"/>
        <v>0</v>
      </c>
    </row>
    <row r="64" spans="2:10" ht="16.5" thickTop="1" thickBot="1" x14ac:dyDescent="0.3">
      <c r="B64" s="11">
        <v>60</v>
      </c>
      <c r="C64" s="12" t="s">
        <v>60</v>
      </c>
      <c r="D64" s="28"/>
      <c r="E64" s="28"/>
      <c r="F64" s="28"/>
      <c r="G64" s="28"/>
      <c r="H64" s="28"/>
      <c r="I64" s="28"/>
      <c r="J64" s="43">
        <f t="shared" si="0"/>
        <v>0</v>
      </c>
    </row>
    <row r="65" spans="3:10" s="26" customFormat="1" ht="15.75" thickTop="1" x14ac:dyDescent="0.25">
      <c r="C65" s="26" t="s">
        <v>100</v>
      </c>
      <c r="D65" s="53">
        <f t="shared" ref="D65:J65" si="1">SUM(D5:D64)</f>
        <v>351488.43000000011</v>
      </c>
      <c r="E65" s="53">
        <f t="shared" si="1"/>
        <v>0</v>
      </c>
      <c r="F65" s="53">
        <f t="shared" si="1"/>
        <v>0</v>
      </c>
      <c r="G65" s="53">
        <f t="shared" si="1"/>
        <v>0</v>
      </c>
      <c r="H65" s="53">
        <f t="shared" si="1"/>
        <v>0</v>
      </c>
      <c r="I65" s="53">
        <f t="shared" si="1"/>
        <v>0</v>
      </c>
      <c r="J65" s="53">
        <f t="shared" si="1"/>
        <v>351488.43000000011</v>
      </c>
    </row>
    <row r="66" spans="3:10" s="26" customFormat="1" x14ac:dyDescent="0.25">
      <c r="D66" s="53"/>
      <c r="E66" s="53"/>
      <c r="F66" s="53"/>
      <c r="G66" s="53"/>
      <c r="H66" s="53"/>
      <c r="I66" s="53"/>
      <c r="J66" s="53"/>
    </row>
    <row r="67" spans="3:10" s="26" customFormat="1" x14ac:dyDescent="0.25">
      <c r="C67" s="51" t="s">
        <v>85</v>
      </c>
      <c r="D67" s="54"/>
      <c r="E67" s="54"/>
      <c r="F67" s="54"/>
      <c r="G67" s="54"/>
      <c r="H67" s="54"/>
      <c r="I67" s="54"/>
      <c r="J67" s="54"/>
    </row>
    <row r="69" spans="3:10" x14ac:dyDescent="0.25">
      <c r="C69" t="s">
        <v>99</v>
      </c>
      <c r="D69" s="33">
        <f>D65-D67</f>
        <v>351488.43000000011</v>
      </c>
      <c r="E69" s="33">
        <f t="shared" ref="E69:J69" si="2">E65-E67</f>
        <v>0</v>
      </c>
      <c r="F69" s="33">
        <f t="shared" si="2"/>
        <v>0</v>
      </c>
      <c r="G69" s="33">
        <f t="shared" si="2"/>
        <v>0</v>
      </c>
      <c r="H69" s="33">
        <f t="shared" si="2"/>
        <v>0</v>
      </c>
      <c r="I69" s="33">
        <f t="shared" si="2"/>
        <v>0</v>
      </c>
      <c r="J69" s="33">
        <f t="shared" si="2"/>
        <v>351488.43000000011</v>
      </c>
    </row>
  </sheetData>
  <autoFilter ref="B4:J4" xr:uid="{0345BF4B-29CA-4A35-A39F-E28B44DB5E3B}"/>
  <mergeCells count="1">
    <mergeCell ref="B2:J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CA589-5E59-4705-A5BC-42831860E61C}">
  <sheetPr>
    <tabColor rgb="FF00B0F0"/>
  </sheetPr>
  <dimension ref="A1:I65"/>
  <sheetViews>
    <sheetView tabSelected="1" workbookViewId="0"/>
  </sheetViews>
  <sheetFormatPr defaultRowHeight="15" x14ac:dyDescent="0.25"/>
  <cols>
    <col min="1" max="1" width="4.42578125" customWidth="1"/>
    <col min="2" max="2" width="9.140625" customWidth="1"/>
    <col min="3" max="3" width="25.42578125" customWidth="1"/>
    <col min="4" max="4" width="1" customWidth="1"/>
    <col min="5" max="5" width="25.28515625" customWidth="1"/>
    <col min="6" max="6" width="1.42578125" customWidth="1"/>
    <col min="7" max="7" width="23.5703125" customWidth="1"/>
    <col min="8" max="8" width="0.85546875" customWidth="1"/>
    <col min="9" max="9" width="25.5703125" customWidth="1"/>
    <col min="11" max="11" width="9.140625" customWidth="1"/>
  </cols>
  <sheetData>
    <row r="1" spans="1:9" ht="15.75" thickBot="1" x14ac:dyDescent="0.3">
      <c r="A1" s="69"/>
    </row>
    <row r="2" spans="1:9" ht="55.5" customHeight="1" thickTop="1" thickBot="1" x14ac:dyDescent="0.3">
      <c r="B2" s="73" t="s">
        <v>129</v>
      </c>
      <c r="C2" s="74"/>
      <c r="D2" s="74"/>
      <c r="E2" s="74"/>
      <c r="F2" s="74"/>
      <c r="G2" s="74"/>
      <c r="H2" s="74"/>
      <c r="I2" s="74"/>
    </row>
    <row r="3" spans="1:9" ht="16.5" thickTop="1" thickBot="1" x14ac:dyDescent="0.3"/>
    <row r="4" spans="1:9" ht="35.25" customHeight="1" thickTop="1" thickBot="1" x14ac:dyDescent="0.3">
      <c r="B4" s="17" t="s">
        <v>62</v>
      </c>
      <c r="C4" s="17" t="s">
        <v>63</v>
      </c>
      <c r="D4" s="24"/>
      <c r="E4" s="5" t="s">
        <v>72</v>
      </c>
      <c r="F4" s="16"/>
      <c r="G4" s="5" t="s">
        <v>95</v>
      </c>
      <c r="H4" s="16"/>
      <c r="I4" s="5" t="s">
        <v>96</v>
      </c>
    </row>
    <row r="5" spans="1:9" ht="16.5" thickTop="1" thickBot="1" x14ac:dyDescent="0.3">
      <c r="B5" s="11">
        <v>1</v>
      </c>
      <c r="C5" s="19" t="s">
        <v>1</v>
      </c>
      <c r="D5" s="19"/>
      <c r="E5" s="27">
        <v>21032.120000000003</v>
      </c>
      <c r="F5" s="27"/>
      <c r="G5" s="27">
        <v>14981647.280000001</v>
      </c>
      <c r="H5" s="27"/>
      <c r="I5" s="28">
        <v>66339560.269999996</v>
      </c>
    </row>
    <row r="6" spans="1:9" ht="16.5" thickTop="1" thickBot="1" x14ac:dyDescent="0.3">
      <c r="B6" s="11">
        <v>2</v>
      </c>
      <c r="C6" s="19" t="s">
        <v>2</v>
      </c>
      <c r="D6" s="19"/>
      <c r="E6" s="27">
        <v>16416.63</v>
      </c>
      <c r="F6" s="27"/>
      <c r="G6" s="27">
        <v>8741572.379999999</v>
      </c>
      <c r="H6" s="27"/>
      <c r="I6" s="28">
        <v>35204427.719999999</v>
      </c>
    </row>
    <row r="7" spans="1:9" ht="16.5" thickTop="1" thickBot="1" x14ac:dyDescent="0.3">
      <c r="B7" s="11">
        <v>3</v>
      </c>
      <c r="C7" s="19" t="s">
        <v>3</v>
      </c>
      <c r="D7" s="19"/>
      <c r="E7" s="27">
        <v>21784.679999999993</v>
      </c>
      <c r="F7" s="27"/>
      <c r="G7" s="27">
        <v>6474216.8959999997</v>
      </c>
      <c r="H7" s="27"/>
      <c r="I7" s="28">
        <v>12841484.77</v>
      </c>
    </row>
    <row r="8" spans="1:9" ht="16.5" thickTop="1" thickBot="1" x14ac:dyDescent="0.3">
      <c r="B8" s="11">
        <v>4</v>
      </c>
      <c r="C8" s="19" t="s">
        <v>4</v>
      </c>
      <c r="D8" s="19"/>
      <c r="E8" s="27">
        <v>26071.160000000003</v>
      </c>
      <c r="F8" s="27"/>
      <c r="G8" s="27">
        <v>40331022.235997997</v>
      </c>
      <c r="H8" s="27"/>
      <c r="I8" s="28">
        <v>13468763.84</v>
      </c>
    </row>
    <row r="9" spans="1:9" ht="16.5" thickTop="1" thickBot="1" x14ac:dyDescent="0.3">
      <c r="B9" s="11">
        <v>5</v>
      </c>
      <c r="C9" s="19" t="s">
        <v>5</v>
      </c>
      <c r="D9" s="19"/>
      <c r="E9" s="27">
        <v>1124.55</v>
      </c>
      <c r="F9" s="27"/>
      <c r="G9" s="27">
        <v>274338.38</v>
      </c>
      <c r="H9" s="27"/>
      <c r="I9" s="28">
        <v>4385100.76</v>
      </c>
    </row>
    <row r="10" spans="1:9" ht="16.5" thickTop="1" thickBot="1" x14ac:dyDescent="0.3">
      <c r="B10" s="11">
        <v>6</v>
      </c>
      <c r="C10" s="19" t="s">
        <v>6</v>
      </c>
      <c r="D10" s="19"/>
      <c r="E10" s="27">
        <v>5374.0350000000017</v>
      </c>
      <c r="F10" s="27"/>
      <c r="G10" s="27">
        <v>1212915.5</v>
      </c>
      <c r="H10" s="27"/>
      <c r="I10" s="28">
        <v>12556522.18</v>
      </c>
    </row>
    <row r="11" spans="1:9" ht="16.5" thickTop="1" thickBot="1" x14ac:dyDescent="0.3">
      <c r="B11" s="11">
        <v>7</v>
      </c>
      <c r="C11" s="19" t="s">
        <v>7</v>
      </c>
      <c r="D11" s="19"/>
      <c r="E11" s="27">
        <v>6647.0650000000023</v>
      </c>
      <c r="F11" s="27"/>
      <c r="G11" s="27">
        <v>2133158</v>
      </c>
      <c r="H11" s="27"/>
      <c r="I11" s="28">
        <v>19017181.98</v>
      </c>
    </row>
    <row r="12" spans="1:9" ht="16.5" thickTop="1" thickBot="1" x14ac:dyDescent="0.3">
      <c r="B12" s="11">
        <v>8</v>
      </c>
      <c r="C12" s="19" t="s">
        <v>8</v>
      </c>
      <c r="D12" s="19"/>
      <c r="E12" s="27">
        <v>128844.07500000001</v>
      </c>
      <c r="F12" s="27"/>
      <c r="G12" s="27">
        <v>59727112.799999997</v>
      </c>
      <c r="H12" s="27"/>
      <c r="I12" s="28">
        <v>26495654.27</v>
      </c>
    </row>
    <row r="13" spans="1:9" ht="16.5" thickTop="1" thickBot="1" x14ac:dyDescent="0.3">
      <c r="B13" s="11">
        <v>9</v>
      </c>
      <c r="C13" s="19" t="s">
        <v>9</v>
      </c>
      <c r="D13" s="19"/>
      <c r="E13" s="27">
        <v>6763.51</v>
      </c>
      <c r="F13" s="27"/>
      <c r="G13" s="27">
        <v>4001656.7819989999</v>
      </c>
      <c r="H13" s="27"/>
      <c r="I13" s="28">
        <v>7317153.0700000003</v>
      </c>
    </row>
    <row r="14" spans="1:9" ht="16.5" thickTop="1" thickBot="1" x14ac:dyDescent="0.3">
      <c r="B14" s="11">
        <v>10</v>
      </c>
      <c r="C14" s="19" t="s">
        <v>10</v>
      </c>
      <c r="D14" s="19"/>
      <c r="E14" s="27">
        <v>18709.525000000005</v>
      </c>
      <c r="F14" s="27"/>
      <c r="G14" s="27">
        <v>19070064.380000003</v>
      </c>
      <c r="H14" s="27"/>
      <c r="I14" s="28">
        <v>43380971</v>
      </c>
    </row>
    <row r="15" spans="1:9" ht="16.5" thickTop="1" thickBot="1" x14ac:dyDescent="0.3">
      <c r="B15" s="11">
        <v>11</v>
      </c>
      <c r="C15" s="19" t="s">
        <v>11</v>
      </c>
      <c r="D15" s="19"/>
      <c r="E15" s="27">
        <v>6464.4000000000015</v>
      </c>
      <c r="F15" s="27"/>
      <c r="G15" s="27">
        <v>2822963.3899999997</v>
      </c>
      <c r="H15" s="27"/>
      <c r="I15" s="28">
        <v>11676355.280000001</v>
      </c>
    </row>
    <row r="16" spans="1:9" ht="16.5" thickTop="1" thickBot="1" x14ac:dyDescent="0.3">
      <c r="B16" s="11">
        <v>12</v>
      </c>
      <c r="C16" s="19" t="s">
        <v>12</v>
      </c>
      <c r="D16" s="19"/>
      <c r="E16" s="27">
        <v>10626.3</v>
      </c>
      <c r="F16" s="27"/>
      <c r="G16" s="27">
        <v>14792382.210000001</v>
      </c>
      <c r="H16" s="27"/>
      <c r="I16" s="28">
        <v>11144008.33</v>
      </c>
    </row>
    <row r="17" spans="2:9" ht="16.5" thickTop="1" thickBot="1" x14ac:dyDescent="0.3">
      <c r="B17" s="11">
        <v>13</v>
      </c>
      <c r="C17" s="19" t="s">
        <v>13</v>
      </c>
      <c r="D17" s="19"/>
      <c r="E17" s="27">
        <v>109664.56000000003</v>
      </c>
      <c r="F17" s="27"/>
      <c r="G17" s="27">
        <v>112401992.75</v>
      </c>
      <c r="H17" s="27"/>
      <c r="I17" s="28">
        <v>19638405.850000001</v>
      </c>
    </row>
    <row r="18" spans="2:9" ht="16.5" thickTop="1" thickBot="1" x14ac:dyDescent="0.3">
      <c r="B18" s="11">
        <v>14</v>
      </c>
      <c r="C18" s="19" t="s">
        <v>14</v>
      </c>
      <c r="D18" s="19"/>
      <c r="E18" s="27">
        <v>3895.27</v>
      </c>
      <c r="F18" s="27"/>
      <c r="G18" s="27">
        <v>970704</v>
      </c>
      <c r="H18" s="27"/>
      <c r="I18" s="28">
        <v>6643317.5599999996</v>
      </c>
    </row>
    <row r="19" spans="2:9" ht="16.5" thickTop="1" thickBot="1" x14ac:dyDescent="0.3">
      <c r="B19" s="11">
        <v>15</v>
      </c>
      <c r="C19" s="19" t="s">
        <v>15</v>
      </c>
      <c r="D19" s="19"/>
      <c r="E19" s="27">
        <v>95541.525000000183</v>
      </c>
      <c r="F19" s="27"/>
      <c r="G19" s="27">
        <v>117198641.06</v>
      </c>
      <c r="H19" s="27"/>
      <c r="I19" s="28">
        <v>226248286.78</v>
      </c>
    </row>
    <row r="20" spans="2:9" ht="16.5" thickTop="1" thickBot="1" x14ac:dyDescent="0.3">
      <c r="B20" s="11">
        <v>16</v>
      </c>
      <c r="C20" s="19" t="s">
        <v>16</v>
      </c>
      <c r="D20" s="19"/>
      <c r="E20" s="27">
        <v>81003.138100000157</v>
      </c>
      <c r="F20" s="27"/>
      <c r="G20" s="27">
        <v>64795677.609999999</v>
      </c>
      <c r="H20" s="27"/>
      <c r="I20" s="28">
        <v>90935392.670000002</v>
      </c>
    </row>
    <row r="21" spans="2:9" ht="16.5" thickTop="1" thickBot="1" x14ac:dyDescent="0.3">
      <c r="B21" s="11">
        <v>17</v>
      </c>
      <c r="C21" s="19" t="s">
        <v>17</v>
      </c>
      <c r="D21" s="19"/>
      <c r="E21" s="27">
        <v>2613.3100000000004</v>
      </c>
      <c r="F21" s="27"/>
      <c r="G21" s="27">
        <v>740632.35</v>
      </c>
      <c r="H21" s="27"/>
      <c r="I21" s="28">
        <v>20303695.32</v>
      </c>
    </row>
    <row r="22" spans="2:9" ht="16.5" thickTop="1" thickBot="1" x14ac:dyDescent="0.3">
      <c r="B22" s="11">
        <v>18</v>
      </c>
      <c r="C22" s="19" t="s">
        <v>18</v>
      </c>
      <c r="D22" s="19"/>
      <c r="E22" s="27">
        <v>11019.61</v>
      </c>
      <c r="F22" s="27"/>
      <c r="G22" s="27">
        <v>3120661.63</v>
      </c>
      <c r="H22" s="27"/>
      <c r="I22" s="28">
        <v>40478109.719999999</v>
      </c>
    </row>
    <row r="23" spans="2:9" ht="16.5" thickTop="1" thickBot="1" x14ac:dyDescent="0.3">
      <c r="B23" s="11">
        <v>19</v>
      </c>
      <c r="C23" s="19" t="s">
        <v>19</v>
      </c>
      <c r="D23" s="19"/>
      <c r="E23" s="27">
        <v>19801.010000000002</v>
      </c>
      <c r="F23" s="27"/>
      <c r="G23" s="27">
        <v>7601280.2300000004</v>
      </c>
      <c r="H23" s="27"/>
      <c r="I23" s="28">
        <v>11665612.560000001</v>
      </c>
    </row>
    <row r="24" spans="2:9" ht="16.5" thickTop="1" thickBot="1" x14ac:dyDescent="0.3">
      <c r="B24" s="11">
        <v>20</v>
      </c>
      <c r="C24" s="19" t="s">
        <v>20</v>
      </c>
      <c r="D24" s="19"/>
      <c r="E24" s="27">
        <v>33630.895000000004</v>
      </c>
      <c r="F24" s="27"/>
      <c r="G24" s="27">
        <v>33440696.82</v>
      </c>
      <c r="H24" s="27"/>
      <c r="I24" s="28">
        <v>147598530.10000002</v>
      </c>
    </row>
    <row r="25" spans="2:9" ht="16.5" thickTop="1" thickBot="1" x14ac:dyDescent="0.3">
      <c r="B25" s="11">
        <v>21</v>
      </c>
      <c r="C25" s="19" t="s">
        <v>21</v>
      </c>
      <c r="D25" s="19"/>
      <c r="E25" s="27">
        <v>51976.434999999939</v>
      </c>
      <c r="F25" s="27"/>
      <c r="G25" s="27">
        <v>31290708.918000001</v>
      </c>
      <c r="H25" s="27"/>
      <c r="I25" s="28">
        <v>78155102.019999996</v>
      </c>
    </row>
    <row r="26" spans="2:9" ht="16.5" thickTop="1" thickBot="1" x14ac:dyDescent="0.3">
      <c r="B26" s="11">
        <v>22</v>
      </c>
      <c r="C26" s="19" t="s">
        <v>22</v>
      </c>
      <c r="D26" s="19"/>
      <c r="E26" s="27">
        <v>25191.975000000002</v>
      </c>
      <c r="F26" s="27"/>
      <c r="G26" s="27">
        <v>38247249.109999999</v>
      </c>
      <c r="H26" s="27"/>
      <c r="I26" s="28">
        <v>20680629.469999999</v>
      </c>
    </row>
    <row r="27" spans="2:9" ht="16.5" thickTop="1" thickBot="1" x14ac:dyDescent="0.3">
      <c r="B27" s="11">
        <v>23</v>
      </c>
      <c r="C27" s="19" t="s">
        <v>23</v>
      </c>
      <c r="D27" s="19"/>
      <c r="E27" s="27">
        <v>5959.5300000000034</v>
      </c>
      <c r="F27" s="27"/>
      <c r="G27" s="27">
        <v>2348489.59</v>
      </c>
      <c r="H27" s="27"/>
      <c r="I27" s="28">
        <v>7121457.8599999994</v>
      </c>
    </row>
    <row r="28" spans="2:9" ht="16.5" thickTop="1" thickBot="1" x14ac:dyDescent="0.3">
      <c r="B28" s="11">
        <v>24</v>
      </c>
      <c r="C28" s="19" t="s">
        <v>24</v>
      </c>
      <c r="D28" s="19"/>
      <c r="E28" s="27">
        <v>21996.730000000003</v>
      </c>
      <c r="F28" s="27"/>
      <c r="G28" s="27">
        <v>7320403.3199999994</v>
      </c>
      <c r="H28" s="27"/>
      <c r="I28" s="28">
        <v>7869125.2800000003</v>
      </c>
    </row>
    <row r="29" spans="2:9" ht="16.5" thickTop="1" thickBot="1" x14ac:dyDescent="0.3">
      <c r="B29" s="11">
        <v>25</v>
      </c>
      <c r="C29" s="19" t="s">
        <v>25</v>
      </c>
      <c r="D29" s="19"/>
      <c r="E29" s="27">
        <v>20979.94999999999</v>
      </c>
      <c r="F29" s="27"/>
      <c r="G29" s="27">
        <v>8175023.6857999992</v>
      </c>
      <c r="H29" s="27"/>
      <c r="I29" s="28">
        <v>46627375.009999998</v>
      </c>
    </row>
    <row r="30" spans="2:9" ht="16.5" thickTop="1" thickBot="1" x14ac:dyDescent="0.3">
      <c r="B30" s="11">
        <v>26</v>
      </c>
      <c r="C30" s="19" t="s">
        <v>26</v>
      </c>
      <c r="D30" s="19"/>
      <c r="E30" s="27">
        <v>56992.390000000014</v>
      </c>
      <c r="F30" s="27"/>
      <c r="G30" s="27">
        <v>54174320.509999998</v>
      </c>
      <c r="H30" s="27"/>
      <c r="I30" s="28">
        <v>163546304.99000001</v>
      </c>
    </row>
    <row r="31" spans="2:9" ht="16.5" thickTop="1" thickBot="1" x14ac:dyDescent="0.3">
      <c r="B31" s="11">
        <v>27</v>
      </c>
      <c r="C31" s="19" t="s">
        <v>27</v>
      </c>
      <c r="D31" s="19"/>
      <c r="E31" s="27">
        <v>8256.8000000000011</v>
      </c>
      <c r="F31" s="27"/>
      <c r="G31" s="27">
        <v>2394927.41</v>
      </c>
      <c r="H31" s="27"/>
      <c r="I31" s="28">
        <v>11744648.529999999</v>
      </c>
    </row>
    <row r="32" spans="2:9" ht="16.5" thickTop="1" thickBot="1" x14ac:dyDescent="0.3">
      <c r="B32" s="11">
        <v>28</v>
      </c>
      <c r="C32" s="19" t="s">
        <v>28</v>
      </c>
      <c r="D32" s="19"/>
      <c r="E32" s="27">
        <v>337.97</v>
      </c>
      <c r="F32" s="27"/>
      <c r="G32" s="27">
        <v>69443.94</v>
      </c>
      <c r="H32" s="27"/>
      <c r="I32" s="28">
        <v>4497869.01</v>
      </c>
    </row>
    <row r="33" spans="2:9" ht="16.5" thickTop="1" thickBot="1" x14ac:dyDescent="0.3">
      <c r="B33" s="11">
        <v>29</v>
      </c>
      <c r="C33" s="19" t="s">
        <v>29</v>
      </c>
      <c r="D33" s="19"/>
      <c r="E33" s="27">
        <v>23674.2</v>
      </c>
      <c r="F33" s="27"/>
      <c r="G33" s="27">
        <v>34209810.909999996</v>
      </c>
      <c r="H33" s="27"/>
      <c r="I33" s="28">
        <v>7030005</v>
      </c>
    </row>
    <row r="34" spans="2:9" ht="16.5" thickTop="1" thickBot="1" x14ac:dyDescent="0.3">
      <c r="B34" s="11">
        <v>30</v>
      </c>
      <c r="C34" s="19" t="s">
        <v>30</v>
      </c>
      <c r="D34" s="19"/>
      <c r="E34" s="27">
        <v>10308.970000000003</v>
      </c>
      <c r="F34" s="27"/>
      <c r="G34" s="27">
        <v>4286128.63</v>
      </c>
      <c r="H34" s="27"/>
      <c r="I34" s="28">
        <v>15500243.140000001</v>
      </c>
    </row>
    <row r="35" spans="2:9" ht="16.5" thickTop="1" thickBot="1" x14ac:dyDescent="0.3">
      <c r="B35" s="11">
        <v>31</v>
      </c>
      <c r="C35" s="19" t="s">
        <v>31</v>
      </c>
      <c r="D35" s="19"/>
      <c r="E35" s="27">
        <v>5191.9749999999967</v>
      </c>
      <c r="F35" s="27"/>
      <c r="G35" s="27">
        <v>1503516.4999999998</v>
      </c>
      <c r="H35" s="27"/>
      <c r="I35" s="28">
        <v>18403669.789999999</v>
      </c>
    </row>
    <row r="36" spans="2:9" ht="16.5" thickTop="1" thickBot="1" x14ac:dyDescent="0.3">
      <c r="B36" s="11">
        <v>32</v>
      </c>
      <c r="C36" s="19" t="s">
        <v>32</v>
      </c>
      <c r="D36" s="19"/>
      <c r="E36" s="27">
        <v>17426.258000000009</v>
      </c>
      <c r="F36" s="27"/>
      <c r="G36" s="27">
        <v>3940087.6199999996</v>
      </c>
      <c r="H36" s="27"/>
      <c r="I36" s="28">
        <v>91699562.310000002</v>
      </c>
    </row>
    <row r="37" spans="2:9" ht="16.5" thickTop="1" thickBot="1" x14ac:dyDescent="0.3">
      <c r="B37" s="11">
        <v>33</v>
      </c>
      <c r="C37" s="19" t="s">
        <v>33</v>
      </c>
      <c r="D37" s="19"/>
      <c r="E37" s="27">
        <v>18488.864999999987</v>
      </c>
      <c r="F37" s="27"/>
      <c r="G37" s="27">
        <v>6697791.0949999997</v>
      </c>
      <c r="H37" s="27"/>
      <c r="I37" s="28">
        <v>22562239.52</v>
      </c>
    </row>
    <row r="38" spans="2:9" ht="16.5" thickTop="1" thickBot="1" x14ac:dyDescent="0.3">
      <c r="B38" s="11">
        <v>34</v>
      </c>
      <c r="C38" s="19" t="s">
        <v>34</v>
      </c>
      <c r="D38" s="19"/>
      <c r="E38" s="27">
        <v>9355.9700000000012</v>
      </c>
      <c r="F38" s="27"/>
      <c r="G38" s="27">
        <v>8192197.5899999999</v>
      </c>
      <c r="H38" s="27"/>
      <c r="I38" s="28">
        <v>14447802.859999999</v>
      </c>
    </row>
    <row r="39" spans="2:9" ht="16.5" thickTop="1" thickBot="1" x14ac:dyDescent="0.3">
      <c r="B39" s="11">
        <v>35</v>
      </c>
      <c r="C39" s="19" t="s">
        <v>35</v>
      </c>
      <c r="D39" s="19"/>
      <c r="E39" s="27">
        <v>7409.6350000000057</v>
      </c>
      <c r="F39" s="27"/>
      <c r="G39" s="27">
        <v>2169434.86</v>
      </c>
      <c r="H39" s="27"/>
      <c r="I39" s="28">
        <v>31414240.5</v>
      </c>
    </row>
    <row r="40" spans="2:9" ht="16.5" thickTop="1" thickBot="1" x14ac:dyDescent="0.3">
      <c r="B40" s="11">
        <v>36</v>
      </c>
      <c r="C40" s="19" t="s">
        <v>36</v>
      </c>
      <c r="D40" s="19"/>
      <c r="E40" s="27">
        <v>8954.6750000000047</v>
      </c>
      <c r="F40" s="27"/>
      <c r="G40" s="27">
        <v>2110693.73</v>
      </c>
      <c r="H40" s="27"/>
      <c r="I40" s="28">
        <v>13401639.729999999</v>
      </c>
    </row>
    <row r="41" spans="2:9" ht="16.5" thickTop="1" thickBot="1" x14ac:dyDescent="0.3">
      <c r="B41" s="11">
        <v>37</v>
      </c>
      <c r="C41" s="19" t="s">
        <v>37</v>
      </c>
      <c r="D41" s="19"/>
      <c r="E41" s="27">
        <v>14733.650000000005</v>
      </c>
      <c r="F41" s="27"/>
      <c r="G41" s="27">
        <v>6165399.3940000003</v>
      </c>
      <c r="H41" s="27"/>
      <c r="I41" s="28">
        <v>23231129.82</v>
      </c>
    </row>
    <row r="42" spans="2:9" ht="16.5" thickTop="1" thickBot="1" x14ac:dyDescent="0.3">
      <c r="B42" s="11">
        <v>38</v>
      </c>
      <c r="C42" s="19" t="s">
        <v>38</v>
      </c>
      <c r="D42" s="19"/>
      <c r="E42" s="27">
        <v>8166.8300000000045</v>
      </c>
      <c r="F42" s="27"/>
      <c r="G42" s="27">
        <v>2440720.09</v>
      </c>
      <c r="H42" s="27"/>
      <c r="I42" s="28">
        <v>20607451.870000001</v>
      </c>
    </row>
    <row r="43" spans="2:9" ht="16.5" thickTop="1" thickBot="1" x14ac:dyDescent="0.3">
      <c r="B43" s="11">
        <v>39</v>
      </c>
      <c r="C43" s="19" t="s">
        <v>39</v>
      </c>
      <c r="D43" s="19"/>
      <c r="E43" s="27">
        <v>1126.78</v>
      </c>
      <c r="F43" s="27"/>
      <c r="G43" s="27">
        <v>330418.40000000002</v>
      </c>
      <c r="H43" s="27"/>
      <c r="I43" s="28">
        <v>4179556.74</v>
      </c>
    </row>
    <row r="44" spans="2:9" ht="16.5" thickTop="1" thickBot="1" x14ac:dyDescent="0.3">
      <c r="B44" s="11">
        <v>40</v>
      </c>
      <c r="C44" s="19" t="s">
        <v>40</v>
      </c>
      <c r="D44" s="19"/>
      <c r="E44" s="27">
        <v>14114.265000000003</v>
      </c>
      <c r="F44" s="27"/>
      <c r="G44" s="27">
        <v>3149685.9800000004</v>
      </c>
      <c r="H44" s="27"/>
      <c r="I44" s="28">
        <v>24614567.34</v>
      </c>
    </row>
    <row r="45" spans="2:9" ht="16.5" thickTop="1" thickBot="1" x14ac:dyDescent="0.3">
      <c r="B45" s="11">
        <v>41</v>
      </c>
      <c r="C45" s="19" t="s">
        <v>41</v>
      </c>
      <c r="D45" s="19"/>
      <c r="E45" s="27">
        <v>8185.1999999999989</v>
      </c>
      <c r="F45" s="27"/>
      <c r="G45" s="27">
        <v>2112117.58</v>
      </c>
      <c r="H45" s="27"/>
      <c r="I45" s="28">
        <v>7059688.1300000008</v>
      </c>
    </row>
    <row r="46" spans="2:9" ht="16.5" thickTop="1" thickBot="1" x14ac:dyDescent="0.3">
      <c r="B46" s="11">
        <v>42</v>
      </c>
      <c r="C46" s="19" t="s">
        <v>42</v>
      </c>
      <c r="D46" s="19"/>
      <c r="E46" s="27">
        <v>19277.445000000007</v>
      </c>
      <c r="F46" s="27"/>
      <c r="G46" s="27">
        <v>13599848.76</v>
      </c>
      <c r="H46" s="27"/>
      <c r="I46" s="28">
        <v>14068796.129999999</v>
      </c>
    </row>
    <row r="47" spans="2:9" ht="16.5" thickTop="1" thickBot="1" x14ac:dyDescent="0.3">
      <c r="B47" s="11">
        <v>43</v>
      </c>
      <c r="C47" s="19" t="s">
        <v>43</v>
      </c>
      <c r="D47" s="19"/>
      <c r="E47" s="27">
        <v>3106.1200000000017</v>
      </c>
      <c r="F47" s="27"/>
      <c r="G47" s="27">
        <v>922158.05999999994</v>
      </c>
      <c r="H47" s="27"/>
      <c r="I47" s="28">
        <v>15550229.66</v>
      </c>
    </row>
    <row r="48" spans="2:9" ht="16.5" thickTop="1" thickBot="1" x14ac:dyDescent="0.3">
      <c r="B48" s="11">
        <v>44</v>
      </c>
      <c r="C48" s="19" t="s">
        <v>44</v>
      </c>
      <c r="D48" s="19"/>
      <c r="E48" s="27">
        <v>27432.544999999998</v>
      </c>
      <c r="F48" s="27"/>
      <c r="G48" s="27">
        <v>16316697.0044</v>
      </c>
      <c r="H48" s="27"/>
      <c r="I48" s="28">
        <v>73329702.269999996</v>
      </c>
    </row>
    <row r="49" spans="2:9" ht="16.5" thickTop="1" thickBot="1" x14ac:dyDescent="0.3">
      <c r="B49" s="11">
        <v>45</v>
      </c>
      <c r="C49" s="19" t="s">
        <v>45</v>
      </c>
      <c r="D49" s="19"/>
      <c r="E49" s="27">
        <v>42936.629999999968</v>
      </c>
      <c r="F49" s="27"/>
      <c r="G49" s="27">
        <v>16906050.175000001</v>
      </c>
      <c r="H49" s="27"/>
      <c r="I49" s="28">
        <v>23855565.039999999</v>
      </c>
    </row>
    <row r="50" spans="2:9" ht="16.5" thickTop="1" thickBot="1" x14ac:dyDescent="0.3">
      <c r="B50" s="11">
        <v>46</v>
      </c>
      <c r="C50" s="19" t="s">
        <v>46</v>
      </c>
      <c r="D50" s="19"/>
      <c r="E50" s="27">
        <v>13920.18</v>
      </c>
      <c r="F50" s="27"/>
      <c r="G50" s="27">
        <v>31571542.989999998</v>
      </c>
      <c r="H50" s="27"/>
      <c r="I50" s="28">
        <v>15124458.460000001</v>
      </c>
    </row>
    <row r="51" spans="2:9" ht="16.5" thickTop="1" thickBot="1" x14ac:dyDescent="0.3">
      <c r="B51" s="11">
        <v>47</v>
      </c>
      <c r="C51" s="19" t="s">
        <v>47</v>
      </c>
      <c r="D51" s="19"/>
      <c r="E51" s="27">
        <v>31794.110000000008</v>
      </c>
      <c r="F51" s="27"/>
      <c r="G51" s="27">
        <v>47349727.378200002</v>
      </c>
      <c r="H51" s="27"/>
      <c r="I51" s="28">
        <v>23910161.800000001</v>
      </c>
    </row>
    <row r="52" spans="2:9" ht="16.5" thickTop="1" thickBot="1" x14ac:dyDescent="0.3">
      <c r="B52" s="11">
        <v>48</v>
      </c>
      <c r="C52" s="19" t="s">
        <v>48</v>
      </c>
      <c r="D52" s="19"/>
      <c r="E52" s="27">
        <v>8341.010000000002</v>
      </c>
      <c r="F52" s="27"/>
      <c r="G52" s="27">
        <v>3432096.89</v>
      </c>
      <c r="H52" s="27"/>
      <c r="I52" s="28">
        <v>9377548.7599999998</v>
      </c>
    </row>
    <row r="53" spans="2:9" ht="16.5" thickTop="1" thickBot="1" x14ac:dyDescent="0.3">
      <c r="B53" s="11">
        <v>49</v>
      </c>
      <c r="C53" s="19" t="s">
        <v>49</v>
      </c>
      <c r="D53" s="19"/>
      <c r="E53" s="27">
        <v>4744.0600000000022</v>
      </c>
      <c r="F53" s="27"/>
      <c r="G53" s="27">
        <v>1807750.2920000001</v>
      </c>
      <c r="H53" s="27"/>
      <c r="I53" s="28">
        <v>21213140.640000001</v>
      </c>
    </row>
    <row r="54" spans="2:9" ht="16.5" thickTop="1" thickBot="1" x14ac:dyDescent="0.3">
      <c r="B54" s="11">
        <v>50</v>
      </c>
      <c r="C54" s="19" t="s">
        <v>50</v>
      </c>
      <c r="D54" s="19"/>
      <c r="E54" s="27">
        <v>24287.644999999997</v>
      </c>
      <c r="F54" s="27"/>
      <c r="G54" s="27">
        <v>21337141</v>
      </c>
      <c r="H54" s="27"/>
      <c r="I54" s="28">
        <v>23147769.93</v>
      </c>
    </row>
    <row r="55" spans="2:9" ht="16.5" thickTop="1" thickBot="1" x14ac:dyDescent="0.3">
      <c r="B55" s="11">
        <v>51</v>
      </c>
      <c r="C55" s="19" t="s">
        <v>51</v>
      </c>
      <c r="D55" s="19"/>
      <c r="E55" s="27">
        <v>39263.025000000001</v>
      </c>
      <c r="F55" s="27"/>
      <c r="G55" s="27">
        <v>71759420.849999994</v>
      </c>
      <c r="H55" s="27"/>
      <c r="I55" s="28">
        <v>25728909.599999998</v>
      </c>
    </row>
    <row r="56" spans="2:9" ht="16.5" thickTop="1" thickBot="1" x14ac:dyDescent="0.3">
      <c r="B56" s="11">
        <v>52</v>
      </c>
      <c r="C56" s="19" t="s">
        <v>52</v>
      </c>
      <c r="D56" s="19"/>
      <c r="E56" s="27">
        <v>19299.07999999998</v>
      </c>
      <c r="F56" s="27"/>
      <c r="G56" s="27">
        <v>5085478.92</v>
      </c>
      <c r="H56" s="27"/>
      <c r="I56" s="28">
        <v>42876736.100000001</v>
      </c>
    </row>
    <row r="57" spans="2:9" ht="16.5" thickTop="1" thickBot="1" x14ac:dyDescent="0.3">
      <c r="B57" s="11">
        <v>53</v>
      </c>
      <c r="C57" s="19" t="s">
        <v>53</v>
      </c>
      <c r="D57" s="19"/>
      <c r="E57" s="27">
        <v>13753.660000000003</v>
      </c>
      <c r="F57" s="27"/>
      <c r="G57" s="27">
        <v>5230485.8499999996</v>
      </c>
      <c r="H57" s="27"/>
      <c r="I57" s="28">
        <v>19952929.490000002</v>
      </c>
    </row>
    <row r="58" spans="2:9" ht="16.5" thickTop="1" thickBot="1" x14ac:dyDescent="0.3">
      <c r="B58" s="11">
        <v>54</v>
      </c>
      <c r="C58" s="19" t="s">
        <v>54</v>
      </c>
      <c r="D58" s="19"/>
      <c r="E58" s="27">
        <v>15818.93</v>
      </c>
      <c r="F58" s="27"/>
      <c r="G58" s="27">
        <v>5744859.3899999997</v>
      </c>
      <c r="H58" s="27"/>
      <c r="I58" s="28">
        <v>32167347.059999999</v>
      </c>
    </row>
    <row r="59" spans="2:9" ht="16.5" thickTop="1" thickBot="1" x14ac:dyDescent="0.3">
      <c r="B59" s="11">
        <v>55</v>
      </c>
      <c r="C59" s="19" t="s">
        <v>55</v>
      </c>
      <c r="D59" s="19"/>
      <c r="E59" s="27">
        <v>4814.2150000000029</v>
      </c>
      <c r="F59" s="27"/>
      <c r="G59" s="27">
        <v>1378497.53</v>
      </c>
      <c r="H59" s="27"/>
      <c r="I59" s="28">
        <v>12107372.24</v>
      </c>
    </row>
    <row r="60" spans="2:9" ht="16.5" thickTop="1" thickBot="1" x14ac:dyDescent="0.3">
      <c r="B60" s="11">
        <v>56</v>
      </c>
      <c r="C60" s="19" t="s">
        <v>56</v>
      </c>
      <c r="D60" s="19"/>
      <c r="E60" s="27">
        <v>16351.875000000004</v>
      </c>
      <c r="F60" s="27"/>
      <c r="G60" s="27">
        <v>3256496.9530000002</v>
      </c>
      <c r="H60" s="27"/>
      <c r="I60" s="28">
        <v>15012512.1</v>
      </c>
    </row>
    <row r="61" spans="2:9" ht="16.5" thickTop="1" thickBot="1" x14ac:dyDescent="0.3">
      <c r="B61" s="11">
        <v>57</v>
      </c>
      <c r="C61" s="19" t="s">
        <v>57</v>
      </c>
      <c r="D61" s="19"/>
      <c r="E61" s="27">
        <v>114199.50000000012</v>
      </c>
      <c r="F61" s="27"/>
      <c r="G61" s="27">
        <v>64355146.710000001</v>
      </c>
      <c r="H61" s="27"/>
      <c r="I61" s="28">
        <v>486077335.15999997</v>
      </c>
    </row>
    <row r="62" spans="2:9" ht="16.5" thickTop="1" thickBot="1" x14ac:dyDescent="0.3">
      <c r="B62" s="11">
        <v>58</v>
      </c>
      <c r="C62" s="19" t="s">
        <v>58</v>
      </c>
      <c r="D62" s="19"/>
      <c r="E62" s="27">
        <v>61154.327999999448</v>
      </c>
      <c r="F62" s="27"/>
      <c r="G62" s="27">
        <v>18143872.119999997</v>
      </c>
      <c r="H62" s="27"/>
      <c r="I62" s="28">
        <v>101648250.62</v>
      </c>
    </row>
    <row r="63" spans="2:9" ht="16.5" thickTop="1" thickBot="1" x14ac:dyDescent="0.3">
      <c r="B63" s="11">
        <v>59</v>
      </c>
      <c r="C63" s="19" t="s">
        <v>59</v>
      </c>
      <c r="D63" s="19"/>
      <c r="E63" s="27">
        <v>222.54</v>
      </c>
      <c r="F63" s="27"/>
      <c r="G63" s="27">
        <v>48947</v>
      </c>
      <c r="H63" s="27"/>
      <c r="I63" s="28">
        <v>23163737.359999999</v>
      </c>
    </row>
    <row r="64" spans="2:9" ht="16.5" thickTop="1" thickBot="1" x14ac:dyDescent="0.3">
      <c r="B64" s="11">
        <v>60</v>
      </c>
      <c r="C64" s="19" t="s">
        <v>60</v>
      </c>
      <c r="D64" s="19"/>
      <c r="E64" s="27">
        <v>9627.2000000000007</v>
      </c>
      <c r="F64" s="27"/>
      <c r="G64" s="27">
        <v>3570537.6399999997</v>
      </c>
      <c r="H64" s="27"/>
      <c r="I64" s="28">
        <v>6837484.9199999999</v>
      </c>
    </row>
    <row r="65" ht="15.75" thickTop="1" x14ac:dyDescent="0.25"/>
  </sheetData>
  <autoFilter ref="B4:I4" xr:uid="{3C0CA589-5E59-4705-A5BC-42831860E61C}"/>
  <mergeCells count="1">
    <mergeCell ref="B2:I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5770E-B257-4A0D-A0A1-0656844D071D}">
  <sheetPr>
    <tabColor rgb="FF00B0F0"/>
  </sheetPr>
  <dimension ref="A1:R65"/>
  <sheetViews>
    <sheetView zoomScaleNormal="100" workbookViewId="0">
      <selection activeCell="N5" activeCellId="3" sqref="E5 H5 K5 N5"/>
    </sheetView>
  </sheetViews>
  <sheetFormatPr defaultRowHeight="15" x14ac:dyDescent="0.25"/>
  <cols>
    <col min="1" max="1" width="3.85546875" customWidth="1"/>
    <col min="3" max="3" width="23.28515625" customWidth="1"/>
    <col min="4" max="4" width="1.140625" customWidth="1"/>
    <col min="5" max="6" width="16.7109375" customWidth="1"/>
    <col min="7" max="7" width="1" customWidth="1"/>
    <col min="8" max="8" width="18.140625" customWidth="1"/>
    <col min="9" max="9" width="17.85546875" customWidth="1"/>
    <col min="10" max="10" width="1" customWidth="1"/>
    <col min="11" max="12" width="19.7109375" customWidth="1"/>
    <col min="13" max="13" width="0.7109375" customWidth="1"/>
    <col min="14" max="14" width="17.140625" customWidth="1"/>
    <col min="15" max="15" width="18.28515625" customWidth="1"/>
    <col min="16" max="16" width="1.140625" customWidth="1"/>
    <col min="17" max="17" width="15.42578125" customWidth="1"/>
    <col min="18" max="18" width="17.5703125" customWidth="1"/>
  </cols>
  <sheetData>
    <row r="1" spans="1:18" ht="15.75" thickBot="1" x14ac:dyDescent="0.3">
      <c r="A1" s="69"/>
    </row>
    <row r="2" spans="1:18" ht="52.5" customHeight="1" thickBot="1" x14ac:dyDescent="0.3">
      <c r="B2" s="75" t="s">
        <v>130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7"/>
    </row>
    <row r="3" spans="1:18" ht="15.75" thickBot="1" x14ac:dyDescent="0.3"/>
    <row r="4" spans="1:18" ht="88.5" customHeight="1" thickTop="1" thickBot="1" x14ac:dyDescent="0.3">
      <c r="B4" s="5" t="s">
        <v>62</v>
      </c>
      <c r="C4" s="14" t="s">
        <v>63</v>
      </c>
      <c r="D4" s="25"/>
      <c r="E4" s="22" t="s">
        <v>73</v>
      </c>
      <c r="F4" s="22" t="s">
        <v>74</v>
      </c>
      <c r="G4" s="30"/>
      <c r="H4" s="22" t="s">
        <v>76</v>
      </c>
      <c r="I4" s="22" t="s">
        <v>75</v>
      </c>
      <c r="J4" s="30"/>
      <c r="K4" s="22" t="s">
        <v>77</v>
      </c>
      <c r="L4" s="22" t="s">
        <v>78</v>
      </c>
      <c r="M4" s="30"/>
      <c r="N4" s="22" t="s">
        <v>79</v>
      </c>
      <c r="O4" s="22" t="s">
        <v>80</v>
      </c>
      <c r="P4" s="30"/>
      <c r="Q4" s="22" t="s">
        <v>81</v>
      </c>
      <c r="R4" s="22" t="s">
        <v>82</v>
      </c>
    </row>
    <row r="5" spans="1:18" ht="16.5" thickTop="1" thickBot="1" x14ac:dyDescent="0.3">
      <c r="B5" s="4">
        <v>1</v>
      </c>
      <c r="C5" s="12" t="s">
        <v>1</v>
      </c>
      <c r="D5" s="12"/>
      <c r="E5" s="31">
        <v>999</v>
      </c>
      <c r="F5" s="31">
        <v>744442</v>
      </c>
      <c r="G5" s="31"/>
      <c r="H5" s="31">
        <v>734</v>
      </c>
      <c r="I5" s="31">
        <v>471412</v>
      </c>
      <c r="J5" s="31"/>
      <c r="K5" s="31">
        <v>1518.595</v>
      </c>
      <c r="L5" s="31">
        <v>620883</v>
      </c>
      <c r="M5" s="31"/>
      <c r="N5" s="31">
        <v>82500</v>
      </c>
      <c r="O5" s="31">
        <v>12375412</v>
      </c>
      <c r="P5" s="31"/>
      <c r="Q5" s="31">
        <v>85751.595000000001</v>
      </c>
      <c r="R5" s="31">
        <v>14212149</v>
      </c>
    </row>
    <row r="6" spans="1:18" ht="16.5" thickTop="1" thickBot="1" x14ac:dyDescent="0.3">
      <c r="B6" s="4">
        <v>2</v>
      </c>
      <c r="C6" s="12" t="s">
        <v>2</v>
      </c>
      <c r="D6" s="12"/>
      <c r="E6" s="31">
        <v>5400</v>
      </c>
      <c r="F6" s="31">
        <v>6179278</v>
      </c>
      <c r="G6" s="31"/>
      <c r="H6" s="31"/>
      <c r="I6" s="31"/>
      <c r="J6" s="31"/>
      <c r="K6" s="31">
        <v>840.73</v>
      </c>
      <c r="L6" s="31">
        <v>227411</v>
      </c>
      <c r="M6" s="31"/>
      <c r="N6" s="31"/>
      <c r="O6" s="31"/>
      <c r="P6" s="31"/>
      <c r="Q6" s="31">
        <v>6240.73</v>
      </c>
      <c r="R6" s="31">
        <v>6406689</v>
      </c>
    </row>
    <row r="7" spans="1:18" ht="16.5" thickTop="1" thickBot="1" x14ac:dyDescent="0.3">
      <c r="B7" s="4">
        <v>3</v>
      </c>
      <c r="C7" s="12" t="s">
        <v>3</v>
      </c>
      <c r="D7" s="12"/>
      <c r="E7" s="31">
        <v>450</v>
      </c>
      <c r="F7" s="31">
        <v>305355</v>
      </c>
      <c r="G7" s="31"/>
      <c r="H7" s="31"/>
      <c r="I7" s="31"/>
      <c r="J7" s="31"/>
      <c r="K7" s="31">
        <v>8806.230000000005</v>
      </c>
      <c r="L7" s="31">
        <v>2157965.7560000001</v>
      </c>
      <c r="M7" s="31"/>
      <c r="N7" s="31">
        <v>1296</v>
      </c>
      <c r="O7" s="31">
        <v>585975</v>
      </c>
      <c r="P7" s="31"/>
      <c r="Q7" s="31">
        <v>10552.230000000005</v>
      </c>
      <c r="R7" s="31">
        <v>3049295.7560000001</v>
      </c>
    </row>
    <row r="8" spans="1:18" ht="16.5" thickTop="1" thickBot="1" x14ac:dyDescent="0.3">
      <c r="B8" s="4">
        <v>4</v>
      </c>
      <c r="C8" s="12" t="s">
        <v>4</v>
      </c>
      <c r="D8" s="12"/>
      <c r="E8" s="31"/>
      <c r="F8" s="31"/>
      <c r="G8" s="31"/>
      <c r="H8" s="31">
        <v>1550</v>
      </c>
      <c r="I8" s="31">
        <v>1515450</v>
      </c>
      <c r="J8" s="31"/>
      <c r="K8" s="31">
        <v>2115.7100000000005</v>
      </c>
      <c r="L8" s="31">
        <v>1877804.7930000001</v>
      </c>
      <c r="M8" s="31"/>
      <c r="N8" s="31">
        <v>81950</v>
      </c>
      <c r="O8" s="31">
        <v>35331882.662997998</v>
      </c>
      <c r="P8" s="31"/>
      <c r="Q8" s="31">
        <v>85615.71</v>
      </c>
      <c r="R8" s="31">
        <v>38725137.455997996</v>
      </c>
    </row>
    <row r="9" spans="1:18" ht="16.5" thickTop="1" thickBot="1" x14ac:dyDescent="0.3">
      <c r="B9" s="4">
        <v>5</v>
      </c>
      <c r="C9" s="12" t="s">
        <v>5</v>
      </c>
      <c r="D9" s="12"/>
      <c r="E9" s="31"/>
      <c r="F9" s="31"/>
      <c r="G9" s="31"/>
      <c r="H9" s="31"/>
      <c r="I9" s="31"/>
      <c r="J9" s="31"/>
      <c r="K9" s="31">
        <v>245.76000000000002</v>
      </c>
      <c r="L9" s="31">
        <v>38329</v>
      </c>
      <c r="M9" s="31"/>
      <c r="N9" s="31"/>
      <c r="O9" s="31"/>
      <c r="P9" s="31"/>
      <c r="Q9" s="31">
        <v>245.76000000000002</v>
      </c>
      <c r="R9" s="31">
        <v>38329</v>
      </c>
    </row>
    <row r="10" spans="1:18" ht="16.5" thickTop="1" thickBot="1" x14ac:dyDescent="0.3">
      <c r="B10" s="4">
        <v>6</v>
      </c>
      <c r="C10" s="12" t="s">
        <v>6</v>
      </c>
      <c r="D10" s="12"/>
      <c r="E10" s="31">
        <v>800</v>
      </c>
      <c r="F10" s="31">
        <v>30827</v>
      </c>
      <c r="G10" s="31"/>
      <c r="H10" s="31"/>
      <c r="I10" s="31"/>
      <c r="J10" s="31"/>
      <c r="K10" s="31">
        <v>817.96500000000003</v>
      </c>
      <c r="L10" s="31">
        <v>168251</v>
      </c>
      <c r="M10" s="31"/>
      <c r="N10" s="31">
        <v>270</v>
      </c>
      <c r="O10" s="31">
        <v>5583</v>
      </c>
      <c r="P10" s="31"/>
      <c r="Q10" s="31">
        <v>1887.9650000000001</v>
      </c>
      <c r="R10" s="31">
        <v>204661</v>
      </c>
    </row>
    <row r="11" spans="1:18" ht="16.5" thickTop="1" thickBot="1" x14ac:dyDescent="0.3">
      <c r="B11" s="4">
        <v>7</v>
      </c>
      <c r="C11" s="12" t="s">
        <v>7</v>
      </c>
      <c r="D11" s="12"/>
      <c r="E11" s="31"/>
      <c r="F11" s="31"/>
      <c r="G11" s="31"/>
      <c r="H11" s="31">
        <v>700</v>
      </c>
      <c r="I11" s="31">
        <v>672581</v>
      </c>
      <c r="J11" s="31"/>
      <c r="K11" s="31">
        <v>546.21999999999991</v>
      </c>
      <c r="L11" s="31">
        <v>207012</v>
      </c>
      <c r="M11" s="31"/>
      <c r="N11" s="31"/>
      <c r="O11" s="31"/>
      <c r="P11" s="31"/>
      <c r="Q11" s="31">
        <v>1246.2199999999998</v>
      </c>
      <c r="R11" s="31">
        <v>879593</v>
      </c>
    </row>
    <row r="12" spans="1:18" ht="16.5" thickTop="1" thickBot="1" x14ac:dyDescent="0.3">
      <c r="B12" s="4">
        <v>8</v>
      </c>
      <c r="C12" s="12" t="s">
        <v>8</v>
      </c>
      <c r="D12" s="12"/>
      <c r="E12" s="31">
        <v>2599</v>
      </c>
      <c r="F12" s="31">
        <v>3890728</v>
      </c>
      <c r="G12" s="31"/>
      <c r="H12" s="31">
        <v>250</v>
      </c>
      <c r="I12" s="31">
        <v>198899</v>
      </c>
      <c r="J12" s="31"/>
      <c r="K12" s="31">
        <v>13761.890000000001</v>
      </c>
      <c r="L12" s="31">
        <v>6019632.0800000001</v>
      </c>
      <c r="M12" s="31"/>
      <c r="N12" s="31">
        <v>250</v>
      </c>
      <c r="O12" s="31">
        <v>128573</v>
      </c>
      <c r="P12" s="31"/>
      <c r="Q12" s="31">
        <v>16860.89</v>
      </c>
      <c r="R12" s="31">
        <v>10237832.08</v>
      </c>
    </row>
    <row r="13" spans="1:18" ht="16.5" thickTop="1" thickBot="1" x14ac:dyDescent="0.3">
      <c r="B13" s="4">
        <v>9</v>
      </c>
      <c r="C13" s="12" t="s">
        <v>9</v>
      </c>
      <c r="D13" s="12"/>
      <c r="E13" s="31">
        <v>999</v>
      </c>
      <c r="F13" s="31">
        <v>542629</v>
      </c>
      <c r="G13" s="31"/>
      <c r="H13" s="31">
        <v>150</v>
      </c>
      <c r="I13" s="31">
        <v>150592</v>
      </c>
      <c r="J13" s="31"/>
      <c r="K13" s="31">
        <v>1731.73</v>
      </c>
      <c r="L13" s="31">
        <v>2356417.0919989999</v>
      </c>
      <c r="M13" s="31"/>
      <c r="N13" s="31"/>
      <c r="O13" s="31"/>
      <c r="P13" s="31"/>
      <c r="Q13" s="31">
        <v>2880.73</v>
      </c>
      <c r="R13" s="31">
        <v>3049638.0919989999</v>
      </c>
    </row>
    <row r="14" spans="1:18" ht="16.5" thickTop="1" thickBot="1" x14ac:dyDescent="0.3">
      <c r="B14" s="4">
        <v>10</v>
      </c>
      <c r="C14" s="12" t="s">
        <v>10</v>
      </c>
      <c r="D14" s="12"/>
      <c r="E14" s="31"/>
      <c r="F14" s="31"/>
      <c r="G14" s="31"/>
      <c r="H14" s="31"/>
      <c r="I14" s="31"/>
      <c r="J14" s="31"/>
      <c r="K14" s="31">
        <v>4378.3050000000003</v>
      </c>
      <c r="L14" s="31">
        <v>2577579.7400000002</v>
      </c>
      <c r="M14" s="31"/>
      <c r="N14" s="31">
        <v>69500</v>
      </c>
      <c r="O14" s="31">
        <v>14435912</v>
      </c>
      <c r="P14" s="31"/>
      <c r="Q14" s="31">
        <v>73878.304999999993</v>
      </c>
      <c r="R14" s="31">
        <v>17013491.740000002</v>
      </c>
    </row>
    <row r="15" spans="1:18" ht="16.5" thickTop="1" thickBot="1" x14ac:dyDescent="0.3">
      <c r="B15" s="4">
        <v>11</v>
      </c>
      <c r="C15" s="12" t="s">
        <v>11</v>
      </c>
      <c r="D15" s="12"/>
      <c r="E15" s="31">
        <v>1799</v>
      </c>
      <c r="F15" s="31">
        <v>1435708</v>
      </c>
      <c r="G15" s="31"/>
      <c r="H15" s="31"/>
      <c r="I15" s="31"/>
      <c r="J15" s="31"/>
      <c r="K15" s="31">
        <v>89.15</v>
      </c>
      <c r="L15" s="31">
        <v>40458</v>
      </c>
      <c r="M15" s="31"/>
      <c r="N15" s="31">
        <v>250</v>
      </c>
      <c r="O15" s="31">
        <v>61132</v>
      </c>
      <c r="P15" s="31"/>
      <c r="Q15" s="31">
        <v>2138.15</v>
      </c>
      <c r="R15" s="31">
        <v>1537298</v>
      </c>
    </row>
    <row r="16" spans="1:18" ht="16.5" thickTop="1" thickBot="1" x14ac:dyDescent="0.3">
      <c r="B16" s="4">
        <v>12</v>
      </c>
      <c r="C16" s="12" t="s">
        <v>12</v>
      </c>
      <c r="D16" s="12"/>
      <c r="E16" s="31"/>
      <c r="F16" s="31"/>
      <c r="G16" s="31"/>
      <c r="H16" s="31">
        <v>675</v>
      </c>
      <c r="I16" s="31">
        <v>105759</v>
      </c>
      <c r="J16" s="31"/>
      <c r="K16" s="31">
        <v>398.85999999999996</v>
      </c>
      <c r="L16" s="31">
        <v>173820</v>
      </c>
      <c r="M16" s="31"/>
      <c r="N16" s="31">
        <v>26650</v>
      </c>
      <c r="O16" s="31">
        <v>13218408</v>
      </c>
      <c r="P16" s="31"/>
      <c r="Q16" s="31">
        <v>27723.86</v>
      </c>
      <c r="R16" s="31">
        <v>13497987</v>
      </c>
    </row>
    <row r="17" spans="2:18" ht="16.5" thickTop="1" thickBot="1" x14ac:dyDescent="0.3">
      <c r="B17" s="4">
        <v>13</v>
      </c>
      <c r="C17" s="12" t="s">
        <v>13</v>
      </c>
      <c r="D17" s="12"/>
      <c r="E17" s="31"/>
      <c r="F17" s="31"/>
      <c r="G17" s="31"/>
      <c r="H17" s="31">
        <v>800</v>
      </c>
      <c r="I17" s="31">
        <v>657393</v>
      </c>
      <c r="J17" s="31"/>
      <c r="K17" s="31">
        <v>3328.4500000000044</v>
      </c>
      <c r="L17" s="31">
        <v>1572425.1</v>
      </c>
      <c r="M17" s="31"/>
      <c r="N17" s="31">
        <v>7600</v>
      </c>
      <c r="O17" s="31">
        <v>2494254</v>
      </c>
      <c r="P17" s="31"/>
      <c r="Q17" s="31">
        <v>11728.450000000004</v>
      </c>
      <c r="R17" s="31">
        <v>4724072.0999999996</v>
      </c>
    </row>
    <row r="18" spans="2:18" ht="16.5" thickTop="1" thickBot="1" x14ac:dyDescent="0.3">
      <c r="B18" s="4">
        <v>14</v>
      </c>
      <c r="C18" s="12" t="s">
        <v>14</v>
      </c>
      <c r="D18" s="12"/>
      <c r="E18" s="31"/>
      <c r="F18" s="31"/>
      <c r="G18" s="31"/>
      <c r="H18" s="31">
        <v>150</v>
      </c>
      <c r="I18" s="31">
        <v>196505</v>
      </c>
      <c r="J18" s="31"/>
      <c r="K18" s="31">
        <v>188.64999999999998</v>
      </c>
      <c r="L18" s="31">
        <v>81051</v>
      </c>
      <c r="M18" s="31"/>
      <c r="N18" s="31">
        <v>2150</v>
      </c>
      <c r="O18" s="31">
        <v>342517</v>
      </c>
      <c r="P18" s="31"/>
      <c r="Q18" s="31">
        <v>2488.65</v>
      </c>
      <c r="R18" s="31">
        <v>620073</v>
      </c>
    </row>
    <row r="19" spans="2:18" ht="16.5" thickTop="1" thickBot="1" x14ac:dyDescent="0.3">
      <c r="B19" s="4">
        <v>15</v>
      </c>
      <c r="C19" s="12" t="s">
        <v>15</v>
      </c>
      <c r="D19" s="12"/>
      <c r="E19" s="31">
        <v>5000</v>
      </c>
      <c r="F19" s="31">
        <v>2771660</v>
      </c>
      <c r="G19" s="31"/>
      <c r="H19" s="31">
        <v>100800</v>
      </c>
      <c r="I19" s="31">
        <v>97296351</v>
      </c>
      <c r="J19" s="31"/>
      <c r="K19" s="31">
        <v>3358.4150000000036</v>
      </c>
      <c r="L19" s="31">
        <v>940217</v>
      </c>
      <c r="M19" s="31"/>
      <c r="N19" s="31"/>
      <c r="O19" s="31"/>
      <c r="P19" s="31"/>
      <c r="Q19" s="31">
        <v>109158.41500000001</v>
      </c>
      <c r="R19" s="31">
        <v>101008228</v>
      </c>
    </row>
    <row r="20" spans="2:18" ht="16.5" thickTop="1" thickBot="1" x14ac:dyDescent="0.3">
      <c r="B20" s="4">
        <v>16</v>
      </c>
      <c r="C20" s="12" t="s">
        <v>16</v>
      </c>
      <c r="D20" s="12"/>
      <c r="E20" s="31">
        <v>3250</v>
      </c>
      <c r="F20" s="31">
        <v>1525649</v>
      </c>
      <c r="G20" s="31"/>
      <c r="H20" s="31">
        <v>200</v>
      </c>
      <c r="I20" s="31">
        <v>16253</v>
      </c>
      <c r="J20" s="31"/>
      <c r="K20" s="31">
        <v>18391.763099999996</v>
      </c>
      <c r="L20" s="31">
        <v>7954225.8200000003</v>
      </c>
      <c r="M20" s="31"/>
      <c r="N20" s="31">
        <v>4055</v>
      </c>
      <c r="O20" s="31">
        <v>1098020</v>
      </c>
      <c r="P20" s="31"/>
      <c r="Q20" s="31">
        <v>25896.763099999996</v>
      </c>
      <c r="R20" s="31">
        <v>10594147.82</v>
      </c>
    </row>
    <row r="21" spans="2:18" ht="16.5" thickTop="1" thickBot="1" x14ac:dyDescent="0.3">
      <c r="B21" s="4">
        <v>17</v>
      </c>
      <c r="C21" s="12" t="s">
        <v>17</v>
      </c>
      <c r="D21" s="12"/>
      <c r="E21" s="31"/>
      <c r="F21" s="31"/>
      <c r="G21" s="31"/>
      <c r="H21" s="31"/>
      <c r="I21" s="31"/>
      <c r="J21" s="31"/>
      <c r="K21" s="31">
        <v>167.26</v>
      </c>
      <c r="L21" s="31">
        <v>67362</v>
      </c>
      <c r="M21" s="31"/>
      <c r="N21" s="31"/>
      <c r="O21" s="31"/>
      <c r="P21" s="31"/>
      <c r="Q21" s="31">
        <v>167.26</v>
      </c>
      <c r="R21" s="31">
        <v>67362</v>
      </c>
    </row>
    <row r="22" spans="2:18" ht="16.5" thickTop="1" thickBot="1" x14ac:dyDescent="0.3">
      <c r="B22" s="4">
        <v>18</v>
      </c>
      <c r="C22" s="12" t="s">
        <v>18</v>
      </c>
      <c r="D22" s="12"/>
      <c r="E22" s="31"/>
      <c r="F22" s="31"/>
      <c r="G22" s="31"/>
      <c r="H22" s="31">
        <v>2120</v>
      </c>
      <c r="I22" s="31">
        <v>753090</v>
      </c>
      <c r="J22" s="31"/>
      <c r="K22" s="31">
        <v>332.3</v>
      </c>
      <c r="L22" s="31">
        <v>149346</v>
      </c>
      <c r="M22" s="31"/>
      <c r="N22" s="31">
        <v>225</v>
      </c>
      <c r="O22" s="31">
        <v>18361</v>
      </c>
      <c r="P22" s="31"/>
      <c r="Q22" s="31">
        <v>2677.3</v>
      </c>
      <c r="R22" s="31">
        <v>920797</v>
      </c>
    </row>
    <row r="23" spans="2:18" ht="16.5" thickTop="1" thickBot="1" x14ac:dyDescent="0.3">
      <c r="B23" s="4">
        <v>19</v>
      </c>
      <c r="C23" s="12" t="s">
        <v>19</v>
      </c>
      <c r="D23" s="12"/>
      <c r="E23" s="31">
        <v>999</v>
      </c>
      <c r="F23" s="31">
        <v>778986</v>
      </c>
      <c r="G23" s="31"/>
      <c r="H23" s="31">
        <v>179</v>
      </c>
      <c r="I23" s="31">
        <v>56088</v>
      </c>
      <c r="J23" s="31"/>
      <c r="K23" s="31">
        <v>331.93</v>
      </c>
      <c r="L23" s="31">
        <v>136233</v>
      </c>
      <c r="M23" s="31"/>
      <c r="N23" s="31">
        <v>14430</v>
      </c>
      <c r="O23" s="31">
        <v>5448399</v>
      </c>
      <c r="P23" s="31"/>
      <c r="Q23" s="31">
        <v>15939.93</v>
      </c>
      <c r="R23" s="31">
        <v>6419706</v>
      </c>
    </row>
    <row r="24" spans="2:18" ht="16.5" thickTop="1" thickBot="1" x14ac:dyDescent="0.3">
      <c r="B24" s="4">
        <v>20</v>
      </c>
      <c r="C24" s="12" t="s">
        <v>20</v>
      </c>
      <c r="D24" s="12"/>
      <c r="E24" s="31">
        <v>21500</v>
      </c>
      <c r="F24" s="31">
        <v>29997218</v>
      </c>
      <c r="G24" s="31"/>
      <c r="H24" s="31"/>
      <c r="I24" s="31"/>
      <c r="J24" s="31"/>
      <c r="K24" s="31">
        <v>920.26499999999987</v>
      </c>
      <c r="L24" s="31">
        <v>324581</v>
      </c>
      <c r="M24" s="31"/>
      <c r="N24" s="31"/>
      <c r="O24" s="31"/>
      <c r="P24" s="31"/>
      <c r="Q24" s="31">
        <v>22420.264999999999</v>
      </c>
      <c r="R24" s="31">
        <v>30321799</v>
      </c>
    </row>
    <row r="25" spans="2:18" ht="16.5" thickTop="1" thickBot="1" x14ac:dyDescent="0.3">
      <c r="B25" s="4">
        <v>21</v>
      </c>
      <c r="C25" s="12" t="s">
        <v>21</v>
      </c>
      <c r="D25" s="12"/>
      <c r="E25" s="31">
        <v>2294</v>
      </c>
      <c r="F25" s="31">
        <v>20883</v>
      </c>
      <c r="G25" s="31"/>
      <c r="H25" s="31"/>
      <c r="I25" s="31"/>
      <c r="J25" s="31"/>
      <c r="K25" s="31">
        <v>15119.235000000002</v>
      </c>
      <c r="L25" s="31">
        <v>7410098.2479999997</v>
      </c>
      <c r="M25" s="31"/>
      <c r="N25" s="31">
        <v>39110</v>
      </c>
      <c r="O25" s="31">
        <v>14302049</v>
      </c>
      <c r="P25" s="31"/>
      <c r="Q25" s="31">
        <v>56523.235000000001</v>
      </c>
      <c r="R25" s="31">
        <v>21733030.248</v>
      </c>
    </row>
    <row r="26" spans="2:18" ht="16.5" thickTop="1" thickBot="1" x14ac:dyDescent="0.3">
      <c r="B26" s="4">
        <v>22</v>
      </c>
      <c r="C26" s="12" t="s">
        <v>22</v>
      </c>
      <c r="D26" s="12"/>
      <c r="E26" s="31"/>
      <c r="F26" s="31"/>
      <c r="G26" s="31"/>
      <c r="H26" s="31">
        <v>238</v>
      </c>
      <c r="I26" s="31">
        <v>31466</v>
      </c>
      <c r="J26" s="31"/>
      <c r="K26" s="31">
        <v>1683.5550000000001</v>
      </c>
      <c r="L26" s="31">
        <v>640879</v>
      </c>
      <c r="M26" s="31"/>
      <c r="N26" s="31">
        <v>108825</v>
      </c>
      <c r="O26" s="31">
        <v>35339672</v>
      </c>
      <c r="P26" s="31"/>
      <c r="Q26" s="31">
        <v>110746.55499999999</v>
      </c>
      <c r="R26" s="31">
        <v>36012017</v>
      </c>
    </row>
    <row r="27" spans="2:18" ht="16.5" thickTop="1" thickBot="1" x14ac:dyDescent="0.3">
      <c r="B27" s="4">
        <v>23</v>
      </c>
      <c r="C27" s="12" t="s">
        <v>23</v>
      </c>
      <c r="D27" s="12"/>
      <c r="E27" s="31"/>
      <c r="F27" s="31"/>
      <c r="G27" s="31"/>
      <c r="H27" s="31">
        <v>55</v>
      </c>
      <c r="I27" s="31">
        <v>35414</v>
      </c>
      <c r="J27" s="31"/>
      <c r="K27" s="31">
        <v>2083.91</v>
      </c>
      <c r="L27" s="31">
        <v>1209613</v>
      </c>
      <c r="M27" s="31"/>
      <c r="N27" s="31"/>
      <c r="O27" s="31"/>
      <c r="P27" s="31"/>
      <c r="Q27" s="31">
        <v>2138.91</v>
      </c>
      <c r="R27" s="31">
        <v>1245027</v>
      </c>
    </row>
    <row r="28" spans="2:18" ht="16.5" thickTop="1" thickBot="1" x14ac:dyDescent="0.3">
      <c r="B28" s="4">
        <v>24</v>
      </c>
      <c r="C28" s="12" t="s">
        <v>24</v>
      </c>
      <c r="D28" s="12"/>
      <c r="E28" s="31"/>
      <c r="F28" s="31"/>
      <c r="G28" s="31"/>
      <c r="H28" s="31">
        <v>140</v>
      </c>
      <c r="I28" s="31">
        <v>134925</v>
      </c>
      <c r="J28" s="31"/>
      <c r="K28" s="31">
        <v>11840.665000000001</v>
      </c>
      <c r="L28" s="31">
        <v>4780353.0999999996</v>
      </c>
      <c r="M28" s="31"/>
      <c r="N28" s="31">
        <v>6500</v>
      </c>
      <c r="O28" s="31">
        <v>1388634</v>
      </c>
      <c r="P28" s="31"/>
      <c r="Q28" s="31">
        <v>18480.665000000001</v>
      </c>
      <c r="R28" s="31">
        <v>6303912.0999999996</v>
      </c>
    </row>
    <row r="29" spans="2:18" ht="16.5" thickTop="1" thickBot="1" x14ac:dyDescent="0.3">
      <c r="B29" s="4">
        <v>25</v>
      </c>
      <c r="C29" s="12" t="s">
        <v>25</v>
      </c>
      <c r="D29" s="12"/>
      <c r="E29" s="31">
        <v>2980</v>
      </c>
      <c r="F29" s="31">
        <v>1431457</v>
      </c>
      <c r="G29" s="31"/>
      <c r="H29" s="31">
        <v>1952</v>
      </c>
      <c r="I29" s="31">
        <v>2020918</v>
      </c>
      <c r="J29" s="31"/>
      <c r="K29" s="31">
        <v>846.87999999999988</v>
      </c>
      <c r="L29" s="31">
        <v>364246.10580000002</v>
      </c>
      <c r="M29" s="31"/>
      <c r="N29" s="31">
        <v>2005</v>
      </c>
      <c r="O29" s="31">
        <v>633340</v>
      </c>
      <c r="P29" s="31"/>
      <c r="Q29" s="31">
        <v>7783.88</v>
      </c>
      <c r="R29" s="31">
        <v>4449961.1058</v>
      </c>
    </row>
    <row r="30" spans="2:18" ht="16.5" thickTop="1" thickBot="1" x14ac:dyDescent="0.3">
      <c r="B30" s="4">
        <v>26</v>
      </c>
      <c r="C30" s="12" t="s">
        <v>26</v>
      </c>
      <c r="D30" s="12"/>
      <c r="E30" s="31"/>
      <c r="F30" s="31"/>
      <c r="G30" s="31"/>
      <c r="H30" s="31">
        <v>3362</v>
      </c>
      <c r="I30" s="31">
        <v>1629385</v>
      </c>
      <c r="J30" s="31"/>
      <c r="K30" s="31">
        <v>7366.5050000000001</v>
      </c>
      <c r="L30" s="31">
        <v>3294087.0999999996</v>
      </c>
      <c r="M30" s="31"/>
      <c r="N30" s="31">
        <v>114850</v>
      </c>
      <c r="O30" s="31">
        <v>45491793</v>
      </c>
      <c r="P30" s="31"/>
      <c r="Q30" s="31">
        <v>125578.505</v>
      </c>
      <c r="R30" s="31">
        <v>50415265.100000001</v>
      </c>
    </row>
    <row r="31" spans="2:18" ht="16.5" thickTop="1" thickBot="1" x14ac:dyDescent="0.3">
      <c r="B31" s="4">
        <v>27</v>
      </c>
      <c r="C31" s="12" t="s">
        <v>27</v>
      </c>
      <c r="D31" s="12"/>
      <c r="E31" s="31"/>
      <c r="F31" s="31"/>
      <c r="G31" s="31"/>
      <c r="H31" s="31">
        <v>65</v>
      </c>
      <c r="I31" s="31">
        <v>25090</v>
      </c>
      <c r="J31" s="31"/>
      <c r="K31" s="31">
        <v>2544.23</v>
      </c>
      <c r="L31" s="31">
        <v>843051.70000000007</v>
      </c>
      <c r="M31" s="31"/>
      <c r="N31" s="31"/>
      <c r="O31" s="31"/>
      <c r="P31" s="31"/>
      <c r="Q31" s="31">
        <v>2609.23</v>
      </c>
      <c r="R31" s="31">
        <v>868141.70000000007</v>
      </c>
    </row>
    <row r="32" spans="2:18" ht="16.5" thickTop="1" thickBot="1" x14ac:dyDescent="0.3">
      <c r="B32" s="4">
        <v>28</v>
      </c>
      <c r="C32" s="12" t="s">
        <v>28</v>
      </c>
      <c r="D32" s="12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</row>
    <row r="33" spans="2:18" ht="16.5" thickTop="1" thickBot="1" x14ac:dyDescent="0.3">
      <c r="B33" s="4">
        <v>29</v>
      </c>
      <c r="C33" s="12" t="s">
        <v>29</v>
      </c>
      <c r="D33" s="12"/>
      <c r="E33" s="31"/>
      <c r="F33" s="31"/>
      <c r="G33" s="31"/>
      <c r="H33" s="31"/>
      <c r="I33" s="31"/>
      <c r="J33" s="31"/>
      <c r="K33" s="31">
        <v>116.29</v>
      </c>
      <c r="L33" s="31">
        <v>52100</v>
      </c>
      <c r="M33" s="31"/>
      <c r="N33" s="31">
        <v>88550</v>
      </c>
      <c r="O33" s="31">
        <v>33795043</v>
      </c>
      <c r="P33" s="31"/>
      <c r="Q33" s="31">
        <v>88666.29</v>
      </c>
      <c r="R33" s="31">
        <v>33847143</v>
      </c>
    </row>
    <row r="34" spans="2:18" ht="16.5" thickTop="1" thickBot="1" x14ac:dyDescent="0.3">
      <c r="B34" s="4">
        <v>30</v>
      </c>
      <c r="C34" s="12" t="s">
        <v>30</v>
      </c>
      <c r="D34" s="12"/>
      <c r="E34" s="31">
        <v>999</v>
      </c>
      <c r="F34" s="31">
        <v>824472</v>
      </c>
      <c r="G34" s="31"/>
      <c r="H34" s="31">
        <v>450</v>
      </c>
      <c r="I34" s="31">
        <v>284697</v>
      </c>
      <c r="J34" s="31"/>
      <c r="K34" s="31">
        <v>116.64000000000001</v>
      </c>
      <c r="L34" s="31">
        <v>51801</v>
      </c>
      <c r="M34" s="31"/>
      <c r="N34" s="31">
        <v>6000</v>
      </c>
      <c r="O34" s="31">
        <v>2340739</v>
      </c>
      <c r="P34" s="31"/>
      <c r="Q34" s="31">
        <v>7565.64</v>
      </c>
      <c r="R34" s="31">
        <v>3501709</v>
      </c>
    </row>
    <row r="35" spans="2:18" ht="16.5" thickTop="1" thickBot="1" x14ac:dyDescent="0.3">
      <c r="B35" s="4">
        <v>31</v>
      </c>
      <c r="C35" s="12" t="s">
        <v>31</v>
      </c>
      <c r="D35" s="12"/>
      <c r="E35" s="31"/>
      <c r="F35" s="31"/>
      <c r="G35" s="31"/>
      <c r="H35" s="31"/>
      <c r="I35" s="31"/>
      <c r="J35" s="31"/>
      <c r="K35" s="31">
        <v>68.385000000000005</v>
      </c>
      <c r="L35" s="31">
        <v>20499</v>
      </c>
      <c r="M35" s="31"/>
      <c r="N35" s="31"/>
      <c r="O35" s="31"/>
      <c r="P35" s="31"/>
      <c r="Q35" s="31">
        <v>68.385000000000005</v>
      </c>
      <c r="R35" s="31">
        <v>20499</v>
      </c>
    </row>
    <row r="36" spans="2:18" ht="16.5" thickTop="1" thickBot="1" x14ac:dyDescent="0.3">
      <c r="B36" s="4">
        <v>32</v>
      </c>
      <c r="C36" s="12" t="s">
        <v>32</v>
      </c>
      <c r="D36" s="12"/>
      <c r="E36" s="31"/>
      <c r="F36" s="31"/>
      <c r="G36" s="31"/>
      <c r="H36" s="31"/>
      <c r="I36" s="31"/>
      <c r="J36" s="31"/>
      <c r="K36" s="31">
        <v>1501.0549999999998</v>
      </c>
      <c r="L36" s="31">
        <v>503628</v>
      </c>
      <c r="M36" s="31"/>
      <c r="N36" s="31"/>
      <c r="O36" s="31"/>
      <c r="P36" s="31"/>
      <c r="Q36" s="31">
        <v>1501.0549999999998</v>
      </c>
      <c r="R36" s="31">
        <v>503628</v>
      </c>
    </row>
    <row r="37" spans="2:18" ht="16.5" thickTop="1" thickBot="1" x14ac:dyDescent="0.3">
      <c r="B37" s="4">
        <v>33</v>
      </c>
      <c r="C37" s="12" t="s">
        <v>33</v>
      </c>
      <c r="D37" s="12"/>
      <c r="E37" s="31">
        <v>1999</v>
      </c>
      <c r="F37" s="31">
        <v>1590392</v>
      </c>
      <c r="G37" s="31"/>
      <c r="H37" s="31"/>
      <c r="I37" s="31"/>
      <c r="J37" s="31"/>
      <c r="K37" s="31">
        <v>4288.3149999999996</v>
      </c>
      <c r="L37" s="31">
        <v>1208650.5750000002</v>
      </c>
      <c r="M37" s="31"/>
      <c r="N37" s="31"/>
      <c r="O37" s="31"/>
      <c r="P37" s="31"/>
      <c r="Q37" s="31">
        <v>6287.3149999999996</v>
      </c>
      <c r="R37" s="31">
        <v>2799042.5750000002</v>
      </c>
    </row>
    <row r="38" spans="2:18" ht="16.5" thickTop="1" thickBot="1" x14ac:dyDescent="0.3">
      <c r="B38" s="4">
        <v>34</v>
      </c>
      <c r="C38" s="12" t="s">
        <v>34</v>
      </c>
      <c r="D38" s="12"/>
      <c r="E38" s="31">
        <v>4999</v>
      </c>
      <c r="F38" s="31">
        <v>6852906</v>
      </c>
      <c r="G38" s="31"/>
      <c r="H38" s="31"/>
      <c r="I38" s="31"/>
      <c r="J38" s="31"/>
      <c r="K38" s="31">
        <v>497.10500000000002</v>
      </c>
      <c r="L38" s="31">
        <v>225241</v>
      </c>
      <c r="M38" s="31"/>
      <c r="N38" s="31"/>
      <c r="O38" s="31"/>
      <c r="P38" s="31"/>
      <c r="Q38" s="31">
        <v>5496.1049999999996</v>
      </c>
      <c r="R38" s="31">
        <v>7078147</v>
      </c>
    </row>
    <row r="39" spans="2:18" ht="16.5" thickTop="1" thickBot="1" x14ac:dyDescent="0.3">
      <c r="B39" s="4">
        <v>35</v>
      </c>
      <c r="C39" s="12" t="s">
        <v>35</v>
      </c>
      <c r="D39" s="12"/>
      <c r="E39" s="31">
        <v>400</v>
      </c>
      <c r="F39" s="31">
        <v>0</v>
      </c>
      <c r="G39" s="31"/>
      <c r="H39" s="31">
        <v>942</v>
      </c>
      <c r="I39" s="31">
        <v>396056</v>
      </c>
      <c r="J39" s="31"/>
      <c r="K39" s="31">
        <v>648.99</v>
      </c>
      <c r="L39" s="31">
        <v>269663</v>
      </c>
      <c r="M39" s="31"/>
      <c r="N39" s="31"/>
      <c r="O39" s="31"/>
      <c r="P39" s="31"/>
      <c r="Q39" s="31">
        <v>1990.99</v>
      </c>
      <c r="R39" s="31">
        <v>665719</v>
      </c>
    </row>
    <row r="40" spans="2:18" ht="16.5" thickTop="1" thickBot="1" x14ac:dyDescent="0.3">
      <c r="B40" s="4">
        <v>36</v>
      </c>
      <c r="C40" s="12" t="s">
        <v>36</v>
      </c>
      <c r="D40" s="12"/>
      <c r="E40" s="31"/>
      <c r="F40" s="31"/>
      <c r="G40" s="31"/>
      <c r="H40" s="31">
        <v>200</v>
      </c>
      <c r="I40" s="31">
        <v>281663</v>
      </c>
      <c r="J40" s="31"/>
      <c r="K40" s="31">
        <v>1091</v>
      </c>
      <c r="L40" s="31">
        <v>258487</v>
      </c>
      <c r="M40" s="31"/>
      <c r="N40" s="31">
        <v>2005.5</v>
      </c>
      <c r="O40" s="31">
        <v>0</v>
      </c>
      <c r="P40" s="31"/>
      <c r="Q40" s="31">
        <v>3296.5</v>
      </c>
      <c r="R40" s="31">
        <v>540150</v>
      </c>
    </row>
    <row r="41" spans="2:18" ht="16.5" thickTop="1" thickBot="1" x14ac:dyDescent="0.3">
      <c r="B41" s="4">
        <v>37</v>
      </c>
      <c r="C41" s="12" t="s">
        <v>37</v>
      </c>
      <c r="D41" s="12"/>
      <c r="E41" s="31"/>
      <c r="F41" s="31"/>
      <c r="G41" s="31"/>
      <c r="H41" s="31">
        <v>450</v>
      </c>
      <c r="I41" s="31">
        <v>207274</v>
      </c>
      <c r="J41" s="31"/>
      <c r="K41" s="31">
        <v>8115.02</v>
      </c>
      <c r="L41" s="31">
        <v>4206008.0640000002</v>
      </c>
      <c r="M41" s="31"/>
      <c r="N41" s="31"/>
      <c r="O41" s="31"/>
      <c r="P41" s="31"/>
      <c r="Q41" s="31">
        <v>8565.02</v>
      </c>
      <c r="R41" s="31">
        <v>4413282.0640000002</v>
      </c>
    </row>
    <row r="42" spans="2:18" ht="16.5" thickTop="1" thickBot="1" x14ac:dyDescent="0.3">
      <c r="B42" s="4">
        <v>38</v>
      </c>
      <c r="C42" s="12" t="s">
        <v>38</v>
      </c>
      <c r="D42" s="12"/>
      <c r="E42" s="31"/>
      <c r="F42" s="31"/>
      <c r="G42" s="31"/>
      <c r="H42" s="31">
        <v>360</v>
      </c>
      <c r="I42" s="31">
        <v>71113</v>
      </c>
      <c r="J42" s="31"/>
      <c r="K42" s="31">
        <v>1151.75</v>
      </c>
      <c r="L42" s="31">
        <v>472385</v>
      </c>
      <c r="M42" s="31"/>
      <c r="N42" s="31">
        <v>549</v>
      </c>
      <c r="O42" s="31">
        <v>292076</v>
      </c>
      <c r="P42" s="31"/>
      <c r="Q42" s="31">
        <v>2060.75</v>
      </c>
      <c r="R42" s="31">
        <v>835574</v>
      </c>
    </row>
    <row r="43" spans="2:18" ht="16.5" thickTop="1" thickBot="1" x14ac:dyDescent="0.3">
      <c r="B43" s="4">
        <v>39</v>
      </c>
      <c r="C43" s="12" t="s">
        <v>39</v>
      </c>
      <c r="D43" s="12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</row>
    <row r="44" spans="2:18" ht="16.5" thickTop="1" thickBot="1" x14ac:dyDescent="0.3">
      <c r="B44" s="4">
        <v>40</v>
      </c>
      <c r="C44" s="12" t="s">
        <v>40</v>
      </c>
      <c r="D44" s="12"/>
      <c r="E44" s="31">
        <v>1500</v>
      </c>
      <c r="F44" s="31">
        <v>1473438</v>
      </c>
      <c r="G44" s="31"/>
      <c r="H44" s="31">
        <v>15</v>
      </c>
      <c r="I44" s="31">
        <v>0</v>
      </c>
      <c r="J44" s="31"/>
      <c r="K44" s="31">
        <v>497.61500000000001</v>
      </c>
      <c r="L44" s="31">
        <v>207786</v>
      </c>
      <c r="M44" s="31"/>
      <c r="N44" s="31">
        <v>70080</v>
      </c>
      <c r="O44" s="31">
        <v>95274</v>
      </c>
      <c r="P44" s="31"/>
      <c r="Q44" s="31">
        <v>72092.615000000005</v>
      </c>
      <c r="R44" s="31">
        <v>1776498</v>
      </c>
    </row>
    <row r="45" spans="2:18" ht="16.5" thickTop="1" thickBot="1" x14ac:dyDescent="0.3">
      <c r="B45" s="4">
        <v>41</v>
      </c>
      <c r="C45" s="12" t="s">
        <v>41</v>
      </c>
      <c r="D45" s="12"/>
      <c r="E45" s="31"/>
      <c r="F45" s="31"/>
      <c r="G45" s="31"/>
      <c r="H45" s="31">
        <v>376</v>
      </c>
      <c r="I45" s="31">
        <v>114681</v>
      </c>
      <c r="J45" s="31"/>
      <c r="K45" s="31">
        <v>377.59000000000003</v>
      </c>
      <c r="L45" s="31">
        <v>168868</v>
      </c>
      <c r="M45" s="31"/>
      <c r="N45" s="31">
        <v>4934</v>
      </c>
      <c r="O45" s="31">
        <v>1065432</v>
      </c>
      <c r="P45" s="31"/>
      <c r="Q45" s="31">
        <v>5687.59</v>
      </c>
      <c r="R45" s="31">
        <v>1348981</v>
      </c>
    </row>
    <row r="46" spans="2:18" ht="16.5" thickTop="1" thickBot="1" x14ac:dyDescent="0.3">
      <c r="B46" s="4">
        <v>42</v>
      </c>
      <c r="C46" s="12" t="s">
        <v>42</v>
      </c>
      <c r="D46" s="12"/>
      <c r="E46" s="31">
        <v>999</v>
      </c>
      <c r="F46" s="31">
        <v>1212169</v>
      </c>
      <c r="G46" s="31"/>
      <c r="H46" s="31"/>
      <c r="I46" s="31"/>
      <c r="J46" s="31"/>
      <c r="K46" s="31">
        <v>2367.915</v>
      </c>
      <c r="L46" s="31">
        <v>1164873.9000000001</v>
      </c>
      <c r="M46" s="31"/>
      <c r="N46" s="31">
        <v>37175</v>
      </c>
      <c r="O46" s="31">
        <v>9553218</v>
      </c>
      <c r="P46" s="31"/>
      <c r="Q46" s="31">
        <v>40541.915000000001</v>
      </c>
      <c r="R46" s="31">
        <v>11930260.9</v>
      </c>
    </row>
    <row r="47" spans="2:18" ht="16.5" thickTop="1" thickBot="1" x14ac:dyDescent="0.3">
      <c r="B47" s="4">
        <v>43</v>
      </c>
      <c r="C47" s="12" t="s">
        <v>43</v>
      </c>
      <c r="D47" s="12"/>
      <c r="E47" s="31"/>
      <c r="F47" s="31"/>
      <c r="G47" s="31"/>
      <c r="H47" s="31">
        <v>180</v>
      </c>
      <c r="I47" s="31">
        <v>104531</v>
      </c>
      <c r="J47" s="31"/>
      <c r="K47" s="31">
        <v>88.83</v>
      </c>
      <c r="L47" s="31">
        <v>38965</v>
      </c>
      <c r="M47" s="31"/>
      <c r="N47" s="31"/>
      <c r="O47" s="31"/>
      <c r="P47" s="31"/>
      <c r="Q47" s="31">
        <v>268.83</v>
      </c>
      <c r="R47" s="31">
        <v>143496</v>
      </c>
    </row>
    <row r="48" spans="2:18" ht="16.5" thickTop="1" thickBot="1" x14ac:dyDescent="0.3">
      <c r="B48" s="4">
        <v>44</v>
      </c>
      <c r="C48" s="12" t="s">
        <v>44</v>
      </c>
      <c r="D48" s="12"/>
      <c r="E48" s="31">
        <v>10810</v>
      </c>
      <c r="F48" s="31">
        <v>11654580</v>
      </c>
      <c r="G48" s="31"/>
      <c r="H48" s="31"/>
      <c r="I48" s="31"/>
      <c r="J48" s="31"/>
      <c r="K48" s="31">
        <v>1004.865</v>
      </c>
      <c r="L48" s="31">
        <v>456500.44440000004</v>
      </c>
      <c r="M48" s="31"/>
      <c r="N48" s="31"/>
      <c r="O48" s="31"/>
      <c r="P48" s="31"/>
      <c r="Q48" s="31">
        <v>11814.865</v>
      </c>
      <c r="R48" s="31">
        <v>12111080.444399999</v>
      </c>
    </row>
    <row r="49" spans="2:18" ht="16.5" thickTop="1" thickBot="1" x14ac:dyDescent="0.3">
      <c r="B49" s="4">
        <v>45</v>
      </c>
      <c r="C49" s="12" t="s">
        <v>45</v>
      </c>
      <c r="D49" s="12"/>
      <c r="E49" s="31">
        <v>1482</v>
      </c>
      <c r="F49" s="31">
        <v>33438</v>
      </c>
      <c r="G49" s="31"/>
      <c r="H49" s="31"/>
      <c r="I49" s="31"/>
      <c r="J49" s="31"/>
      <c r="K49" s="31">
        <v>26603.785000000003</v>
      </c>
      <c r="L49" s="31">
        <v>12374909.455</v>
      </c>
      <c r="M49" s="31"/>
      <c r="N49" s="31">
        <v>225</v>
      </c>
      <c r="O49" s="31">
        <v>130737</v>
      </c>
      <c r="P49" s="31"/>
      <c r="Q49" s="31">
        <v>28310.785000000003</v>
      </c>
      <c r="R49" s="31">
        <v>12539084.455</v>
      </c>
    </row>
    <row r="50" spans="2:18" ht="16.5" thickTop="1" thickBot="1" x14ac:dyDescent="0.3">
      <c r="B50" s="4">
        <v>46</v>
      </c>
      <c r="C50" s="12" t="s">
        <v>46</v>
      </c>
      <c r="D50" s="12"/>
      <c r="E50" s="31"/>
      <c r="F50" s="31"/>
      <c r="G50" s="31"/>
      <c r="H50" s="31"/>
      <c r="I50" s="31"/>
      <c r="J50" s="31"/>
      <c r="K50" s="31">
        <v>188.68</v>
      </c>
      <c r="L50" s="31">
        <v>65479</v>
      </c>
      <c r="M50" s="31"/>
      <c r="N50" s="31">
        <v>75360</v>
      </c>
      <c r="O50" s="31">
        <v>30132151</v>
      </c>
      <c r="P50" s="31"/>
      <c r="Q50" s="31">
        <v>75548.679999999993</v>
      </c>
      <c r="R50" s="31">
        <v>30197630</v>
      </c>
    </row>
    <row r="51" spans="2:18" ht="16.5" thickTop="1" thickBot="1" x14ac:dyDescent="0.3">
      <c r="B51" s="4">
        <v>47</v>
      </c>
      <c r="C51" s="12" t="s">
        <v>47</v>
      </c>
      <c r="D51" s="12"/>
      <c r="E51" s="31"/>
      <c r="F51" s="31"/>
      <c r="G51" s="31"/>
      <c r="H51" s="31">
        <v>195</v>
      </c>
      <c r="I51" s="31">
        <v>30924</v>
      </c>
      <c r="J51" s="31"/>
      <c r="K51" s="31">
        <v>666.71</v>
      </c>
      <c r="L51" s="31">
        <v>304225.55819999997</v>
      </c>
      <c r="M51" s="31"/>
      <c r="N51" s="31">
        <v>93998</v>
      </c>
      <c r="O51" s="31">
        <v>43967885</v>
      </c>
      <c r="P51" s="31"/>
      <c r="Q51" s="31">
        <v>94859.71</v>
      </c>
      <c r="R51" s="31">
        <v>44303034.558200002</v>
      </c>
    </row>
    <row r="52" spans="2:18" ht="16.5" thickTop="1" thickBot="1" x14ac:dyDescent="0.3">
      <c r="B52" s="4">
        <v>48</v>
      </c>
      <c r="C52" s="12" t="s">
        <v>48</v>
      </c>
      <c r="D52" s="12"/>
      <c r="E52" s="31"/>
      <c r="F52" s="31"/>
      <c r="G52" s="31"/>
      <c r="H52" s="31">
        <v>570</v>
      </c>
      <c r="I52" s="31">
        <v>293340</v>
      </c>
      <c r="J52" s="31"/>
      <c r="K52" s="31">
        <v>3243.78</v>
      </c>
      <c r="L52" s="31">
        <v>1854394.4</v>
      </c>
      <c r="M52" s="31"/>
      <c r="N52" s="31"/>
      <c r="O52" s="31"/>
      <c r="P52" s="31"/>
      <c r="Q52" s="31">
        <v>3813.78</v>
      </c>
      <c r="R52" s="31">
        <v>2147734.4</v>
      </c>
    </row>
    <row r="53" spans="2:18" ht="16.5" thickTop="1" thickBot="1" x14ac:dyDescent="0.3">
      <c r="B53" s="4">
        <v>49</v>
      </c>
      <c r="C53" s="12" t="s">
        <v>49</v>
      </c>
      <c r="D53" s="12"/>
      <c r="E53" s="31"/>
      <c r="F53" s="31"/>
      <c r="G53" s="31"/>
      <c r="H53" s="31">
        <v>495</v>
      </c>
      <c r="I53" s="31">
        <v>416768</v>
      </c>
      <c r="J53" s="31"/>
      <c r="K53" s="31">
        <v>1022.8499999999999</v>
      </c>
      <c r="L53" s="31">
        <v>445069.94200000004</v>
      </c>
      <c r="M53" s="31"/>
      <c r="N53" s="31"/>
      <c r="O53" s="31"/>
      <c r="P53" s="31"/>
      <c r="Q53" s="31">
        <v>1517.85</v>
      </c>
      <c r="R53" s="31">
        <v>861837.94200000004</v>
      </c>
    </row>
    <row r="54" spans="2:18" ht="16.5" thickTop="1" thickBot="1" x14ac:dyDescent="0.3">
      <c r="B54" s="4">
        <v>50</v>
      </c>
      <c r="C54" s="12" t="s">
        <v>50</v>
      </c>
      <c r="D54" s="12"/>
      <c r="E54" s="31"/>
      <c r="F54" s="31"/>
      <c r="G54" s="31"/>
      <c r="H54" s="31">
        <v>3014</v>
      </c>
      <c r="I54" s="31">
        <v>87465</v>
      </c>
      <c r="J54" s="31"/>
      <c r="K54" s="31">
        <v>2367.6400000000012</v>
      </c>
      <c r="L54" s="31">
        <v>958679</v>
      </c>
      <c r="M54" s="31"/>
      <c r="N54" s="31">
        <v>50540</v>
      </c>
      <c r="O54" s="31">
        <v>18020223</v>
      </c>
      <c r="P54" s="31"/>
      <c r="Q54" s="31">
        <v>55921.64</v>
      </c>
      <c r="R54" s="31">
        <v>19066367</v>
      </c>
    </row>
    <row r="55" spans="2:18" ht="16.5" thickTop="1" thickBot="1" x14ac:dyDescent="0.3">
      <c r="B55" s="4">
        <v>51</v>
      </c>
      <c r="C55" s="12" t="s">
        <v>51</v>
      </c>
      <c r="D55" s="12"/>
      <c r="E55" s="31"/>
      <c r="F55" s="31"/>
      <c r="G55" s="31"/>
      <c r="H55" s="31">
        <v>1460</v>
      </c>
      <c r="I55" s="31">
        <v>606076</v>
      </c>
      <c r="J55" s="31"/>
      <c r="K55" s="31">
        <v>3556.8750000000014</v>
      </c>
      <c r="L55" s="31">
        <v>1487940</v>
      </c>
      <c r="M55" s="31"/>
      <c r="N55" s="31">
        <v>204350</v>
      </c>
      <c r="O55" s="31">
        <v>68242010</v>
      </c>
      <c r="P55" s="31"/>
      <c r="Q55" s="31">
        <v>209366.875</v>
      </c>
      <c r="R55" s="31">
        <v>70336026</v>
      </c>
    </row>
    <row r="56" spans="2:18" ht="16.5" thickTop="1" thickBot="1" x14ac:dyDescent="0.3">
      <c r="B56" s="4">
        <v>52</v>
      </c>
      <c r="C56" s="12" t="s">
        <v>52</v>
      </c>
      <c r="D56" s="12"/>
      <c r="E56" s="31">
        <v>1650</v>
      </c>
      <c r="F56" s="31">
        <v>26316</v>
      </c>
      <c r="G56" s="31"/>
      <c r="H56" s="31">
        <v>330</v>
      </c>
      <c r="I56" s="31">
        <v>277783</v>
      </c>
      <c r="J56" s="31"/>
      <c r="K56" s="31">
        <v>3725.82</v>
      </c>
      <c r="L56" s="31">
        <v>1021064</v>
      </c>
      <c r="M56" s="31"/>
      <c r="N56" s="31">
        <v>500</v>
      </c>
      <c r="O56" s="31">
        <v>81435</v>
      </c>
      <c r="P56" s="31"/>
      <c r="Q56" s="31">
        <v>6205.82</v>
      </c>
      <c r="R56" s="31">
        <v>1406598</v>
      </c>
    </row>
    <row r="57" spans="2:18" ht="16.5" thickTop="1" thickBot="1" x14ac:dyDescent="0.3">
      <c r="B57" s="4">
        <v>53</v>
      </c>
      <c r="C57" s="12" t="s">
        <v>53</v>
      </c>
      <c r="D57" s="12"/>
      <c r="E57" s="31"/>
      <c r="F57" s="31"/>
      <c r="G57" s="31"/>
      <c r="H57" s="31">
        <v>260</v>
      </c>
      <c r="I57" s="31">
        <v>28418</v>
      </c>
      <c r="J57" s="31"/>
      <c r="K57" s="31">
        <v>5152</v>
      </c>
      <c r="L57" s="31">
        <v>3417184.5999999996</v>
      </c>
      <c r="M57" s="31"/>
      <c r="N57" s="31"/>
      <c r="O57" s="31"/>
      <c r="P57" s="31"/>
      <c r="Q57" s="31">
        <v>5412</v>
      </c>
      <c r="R57" s="31">
        <v>3445602.5999999996</v>
      </c>
    </row>
    <row r="58" spans="2:18" ht="16.5" thickTop="1" thickBot="1" x14ac:dyDescent="0.3">
      <c r="B58" s="4">
        <v>54</v>
      </c>
      <c r="C58" s="12" t="s">
        <v>54</v>
      </c>
      <c r="D58" s="12"/>
      <c r="E58" s="31">
        <v>4099</v>
      </c>
      <c r="F58" s="31">
        <v>2368250</v>
      </c>
      <c r="G58" s="31"/>
      <c r="H58" s="31">
        <v>300</v>
      </c>
      <c r="I58" s="31">
        <v>192606</v>
      </c>
      <c r="J58" s="31"/>
      <c r="K58" s="31">
        <v>4069.1850000000022</v>
      </c>
      <c r="L58" s="31">
        <v>1167841.3999999999</v>
      </c>
      <c r="M58" s="31"/>
      <c r="N58" s="31"/>
      <c r="O58" s="31"/>
      <c r="P58" s="31"/>
      <c r="Q58" s="31">
        <v>8468.1850000000013</v>
      </c>
      <c r="R58" s="31">
        <v>3728697.4</v>
      </c>
    </row>
    <row r="59" spans="2:18" ht="16.5" thickTop="1" thickBot="1" x14ac:dyDescent="0.3">
      <c r="B59" s="4">
        <v>55</v>
      </c>
      <c r="C59" s="12" t="s">
        <v>55</v>
      </c>
      <c r="D59" s="12"/>
      <c r="E59" s="31"/>
      <c r="F59" s="31"/>
      <c r="G59" s="31"/>
      <c r="H59" s="31">
        <v>342</v>
      </c>
      <c r="I59" s="31">
        <v>268044</v>
      </c>
      <c r="J59" s="31"/>
      <c r="K59" s="31">
        <v>270.70999999999998</v>
      </c>
      <c r="L59" s="31">
        <v>111760</v>
      </c>
      <c r="M59" s="31"/>
      <c r="N59" s="31"/>
      <c r="O59" s="31"/>
      <c r="P59" s="31"/>
      <c r="Q59" s="31">
        <v>612.71</v>
      </c>
      <c r="R59" s="31">
        <v>379804</v>
      </c>
    </row>
    <row r="60" spans="2:18" ht="16.5" thickTop="1" thickBot="1" x14ac:dyDescent="0.3">
      <c r="B60" s="4">
        <v>56</v>
      </c>
      <c r="C60" s="12" t="s">
        <v>56</v>
      </c>
      <c r="D60" s="12"/>
      <c r="E60" s="31"/>
      <c r="F60" s="31"/>
      <c r="G60" s="31"/>
      <c r="H60" s="31">
        <v>220</v>
      </c>
      <c r="I60" s="31">
        <v>0</v>
      </c>
      <c r="J60" s="31"/>
      <c r="K60" s="31">
        <v>1824.67</v>
      </c>
      <c r="L60" s="31">
        <v>787997</v>
      </c>
      <c r="M60" s="31"/>
      <c r="N60" s="31">
        <v>8590</v>
      </c>
      <c r="O60" s="31">
        <v>836364.39300000004</v>
      </c>
      <c r="P60" s="31"/>
      <c r="Q60" s="31">
        <v>10634.67</v>
      </c>
      <c r="R60" s="31">
        <v>1624361.3930000002</v>
      </c>
    </row>
    <row r="61" spans="2:18" ht="16.5" thickTop="1" thickBot="1" x14ac:dyDescent="0.3">
      <c r="B61" s="4">
        <v>57</v>
      </c>
      <c r="C61" s="12" t="s">
        <v>57</v>
      </c>
      <c r="D61" s="12"/>
      <c r="E61" s="31">
        <v>29000</v>
      </c>
      <c r="F61" s="31">
        <v>15400791</v>
      </c>
      <c r="G61" s="31"/>
      <c r="H61" s="31">
        <v>830</v>
      </c>
      <c r="I61" s="31">
        <v>954000</v>
      </c>
      <c r="J61" s="31"/>
      <c r="K61" s="31">
        <v>5621.8649999999989</v>
      </c>
      <c r="L61" s="31">
        <v>1493734</v>
      </c>
      <c r="M61" s="31"/>
      <c r="N61" s="31"/>
      <c r="O61" s="31"/>
      <c r="P61" s="31"/>
      <c r="Q61" s="31">
        <v>35451.864999999998</v>
      </c>
      <c r="R61" s="31">
        <v>17848525</v>
      </c>
    </row>
    <row r="62" spans="2:18" ht="16.5" thickTop="1" thickBot="1" x14ac:dyDescent="0.3">
      <c r="B62" s="4">
        <v>58</v>
      </c>
      <c r="C62" s="12" t="s">
        <v>58</v>
      </c>
      <c r="D62" s="12"/>
      <c r="E62" s="31">
        <v>800</v>
      </c>
      <c r="F62" s="31">
        <v>185837</v>
      </c>
      <c r="G62" s="31"/>
      <c r="H62" s="31">
        <v>50</v>
      </c>
      <c r="I62" s="31">
        <v>10283</v>
      </c>
      <c r="J62" s="31"/>
      <c r="K62" s="31">
        <v>2874.5730000000017</v>
      </c>
      <c r="L62" s="31">
        <v>1168172</v>
      </c>
      <c r="M62" s="31"/>
      <c r="N62" s="31"/>
      <c r="O62" s="31"/>
      <c r="P62" s="31"/>
      <c r="Q62" s="31">
        <v>3724.5730000000017</v>
      </c>
      <c r="R62" s="31">
        <v>1364292</v>
      </c>
    </row>
    <row r="63" spans="2:18" ht="16.5" thickTop="1" thickBot="1" x14ac:dyDescent="0.3">
      <c r="B63" s="4">
        <v>59</v>
      </c>
      <c r="C63" s="12" t="s">
        <v>59</v>
      </c>
      <c r="D63" s="12"/>
      <c r="E63" s="31"/>
      <c r="F63" s="31"/>
      <c r="G63" s="31"/>
      <c r="H63" s="31"/>
      <c r="I63" s="31"/>
      <c r="J63" s="31"/>
      <c r="K63" s="31">
        <v>27.9</v>
      </c>
      <c r="L63" s="31">
        <v>10358</v>
      </c>
      <c r="M63" s="31"/>
      <c r="N63" s="31"/>
      <c r="O63" s="31"/>
      <c r="P63" s="31"/>
      <c r="Q63" s="31">
        <v>27.9</v>
      </c>
      <c r="R63" s="31">
        <v>10358</v>
      </c>
    </row>
    <row r="64" spans="2:18" ht="16.5" thickTop="1" thickBot="1" x14ac:dyDescent="0.3">
      <c r="B64" s="4">
        <v>60</v>
      </c>
      <c r="C64" s="12" t="s">
        <v>60</v>
      </c>
      <c r="D64" s="12"/>
      <c r="E64" s="31"/>
      <c r="F64" s="31"/>
      <c r="G64" s="31"/>
      <c r="H64" s="31">
        <v>2550</v>
      </c>
      <c r="I64" s="31">
        <v>2001711</v>
      </c>
      <c r="J64" s="31"/>
      <c r="K64" s="31">
        <v>2397.85</v>
      </c>
      <c r="L64" s="31">
        <v>475498.8</v>
      </c>
      <c r="M64" s="31"/>
      <c r="N64" s="31">
        <v>1500</v>
      </c>
      <c r="O64" s="31">
        <v>283741</v>
      </c>
      <c r="P64" s="31"/>
      <c r="Q64" s="31">
        <v>6447.85</v>
      </c>
      <c r="R64" s="31">
        <v>2760950.8</v>
      </c>
    </row>
    <row r="65" ht="15.75" thickTop="1" x14ac:dyDescent="0.25"/>
  </sheetData>
  <autoFilter ref="B4:R4" xr:uid="{1765770E-B257-4A0D-A0A1-0656844D071D}"/>
  <mergeCells count="1">
    <mergeCell ref="B2:R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A9403-B0A5-4DE1-945B-F96F639CB223}">
  <sheetPr>
    <tabColor rgb="FF00B0F0"/>
  </sheetPr>
  <dimension ref="A1:R65"/>
  <sheetViews>
    <sheetView zoomScale="87" zoomScaleNormal="87" workbookViewId="0">
      <selection activeCell="R5" sqref="R5:R64"/>
    </sheetView>
  </sheetViews>
  <sheetFormatPr defaultRowHeight="15" x14ac:dyDescent="0.25"/>
  <cols>
    <col min="1" max="1" width="2.7109375" customWidth="1"/>
    <col min="2" max="2" width="5.85546875" customWidth="1"/>
    <col min="3" max="3" width="24.85546875" customWidth="1"/>
    <col min="4" max="4" width="1" customWidth="1"/>
    <col min="5" max="5" width="24.85546875" customWidth="1"/>
    <col min="6" max="6" width="27.28515625" customWidth="1"/>
    <col min="7" max="7" width="1" customWidth="1"/>
    <col min="8" max="8" width="24.140625" customWidth="1"/>
    <col min="9" max="9" width="27.28515625" customWidth="1"/>
    <col min="10" max="10" width="0.85546875" customWidth="1"/>
    <col min="11" max="11" width="24.5703125" customWidth="1"/>
    <col min="12" max="12" width="29.140625" customWidth="1"/>
    <col min="13" max="13" width="1.28515625" customWidth="1"/>
    <col min="14" max="14" width="25.28515625" customWidth="1"/>
    <col min="15" max="15" width="29" customWidth="1"/>
    <col min="16" max="16" width="1.28515625" customWidth="1"/>
    <col min="17" max="17" width="25.28515625" customWidth="1"/>
    <col min="18" max="18" width="30.7109375" customWidth="1"/>
  </cols>
  <sheetData>
    <row r="1" spans="1:18" ht="15.75" thickBot="1" x14ac:dyDescent="0.3">
      <c r="A1" s="69"/>
    </row>
    <row r="2" spans="1:18" ht="60.75" customHeight="1" thickBot="1" x14ac:dyDescent="0.3">
      <c r="B2" s="70" t="s">
        <v>131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2"/>
    </row>
    <row r="3" spans="1:18" ht="15.75" thickBot="1" x14ac:dyDescent="0.3"/>
    <row r="4" spans="1:18" ht="80.25" customHeight="1" thickTop="1" thickBot="1" x14ac:dyDescent="0.3">
      <c r="B4" s="5" t="s">
        <v>62</v>
      </c>
      <c r="C4" s="14" t="s">
        <v>63</v>
      </c>
      <c r="D4" s="25"/>
      <c r="E4" s="22" t="s">
        <v>90</v>
      </c>
      <c r="F4" s="22" t="s">
        <v>91</v>
      </c>
      <c r="G4" s="30"/>
      <c r="H4" s="22" t="s">
        <v>92</v>
      </c>
      <c r="I4" s="22" t="s">
        <v>93</v>
      </c>
      <c r="J4" s="30"/>
      <c r="K4" s="22" t="s">
        <v>86</v>
      </c>
      <c r="L4" s="22" t="s">
        <v>87</v>
      </c>
      <c r="M4" s="23"/>
      <c r="N4" s="22" t="s">
        <v>88</v>
      </c>
      <c r="O4" s="22" t="s">
        <v>89</v>
      </c>
      <c r="P4" s="23"/>
      <c r="Q4" s="22" t="s">
        <v>97</v>
      </c>
      <c r="R4" s="22" t="s">
        <v>98</v>
      </c>
    </row>
    <row r="5" spans="1:18" ht="16.5" thickTop="1" thickBot="1" x14ac:dyDescent="0.3">
      <c r="B5" s="4">
        <v>1</v>
      </c>
      <c r="C5" s="12" t="s">
        <v>1</v>
      </c>
      <c r="D5" s="12"/>
      <c r="E5" s="31">
        <v>1932.3050000000003</v>
      </c>
      <c r="F5" s="31">
        <v>656944.94000000006</v>
      </c>
      <c r="G5" s="31"/>
      <c r="H5" s="31">
        <v>848.2199999999998</v>
      </c>
      <c r="I5" s="31">
        <v>112553.34</v>
      </c>
      <c r="J5" s="31"/>
      <c r="K5" s="31">
        <v>71.400000000000006</v>
      </c>
      <c r="L5" s="31">
        <v>25663.99</v>
      </c>
      <c r="M5" s="23"/>
      <c r="N5" s="20">
        <v>16.739999999999998</v>
      </c>
      <c r="O5" s="20">
        <v>7297.2</v>
      </c>
      <c r="P5" s="23"/>
      <c r="Q5" s="28">
        <f>SUM(E5,H5,K5,N5)</f>
        <v>2868.665</v>
      </c>
      <c r="R5" s="28">
        <f>SUM(F5,I5,L5,O5)</f>
        <v>802459.47</v>
      </c>
    </row>
    <row r="6" spans="1:18" ht="16.5" thickTop="1" thickBot="1" x14ac:dyDescent="0.3">
      <c r="B6" s="4">
        <v>2</v>
      </c>
      <c r="C6" s="12" t="s">
        <v>2</v>
      </c>
      <c r="D6" s="12"/>
      <c r="E6" s="31">
        <v>3966.5400000000009</v>
      </c>
      <c r="F6" s="31">
        <v>1282373.02</v>
      </c>
      <c r="G6" s="31"/>
      <c r="H6" s="31">
        <v>6209.3600000000006</v>
      </c>
      <c r="I6" s="31">
        <v>1052510.3599999999</v>
      </c>
      <c r="J6" s="31"/>
      <c r="K6" s="31">
        <v>148.61999999999995</v>
      </c>
      <c r="L6" s="31">
        <v>54678.58</v>
      </c>
      <c r="M6" s="23"/>
      <c r="N6" s="20">
        <v>33</v>
      </c>
      <c r="O6" s="20">
        <v>12770.980000000001</v>
      </c>
      <c r="P6" s="23"/>
      <c r="Q6" s="28">
        <f t="shared" ref="Q6:Q64" si="0">SUM(E6,H6,K6,N6)</f>
        <v>10357.520000000002</v>
      </c>
      <c r="R6" s="28">
        <f t="shared" ref="R6:R64" si="1">SUM(F6,I6,L6,O6)</f>
        <v>2402332.94</v>
      </c>
    </row>
    <row r="7" spans="1:18" ht="16.5" thickTop="1" thickBot="1" x14ac:dyDescent="0.3">
      <c r="B7" s="4">
        <v>3</v>
      </c>
      <c r="C7" s="12" t="s">
        <v>3</v>
      </c>
      <c r="D7" s="12"/>
      <c r="E7" s="31">
        <v>9142.3499999999913</v>
      </c>
      <c r="F7" s="31">
        <v>2913091.41</v>
      </c>
      <c r="G7" s="31"/>
      <c r="H7" s="31">
        <v>2090.0999999999995</v>
      </c>
      <c r="I7" s="31">
        <v>511829.73</v>
      </c>
      <c r="J7" s="31"/>
      <c r="K7" s="31">
        <v>581.62000000000012</v>
      </c>
      <c r="L7" s="31">
        <v>255143.27999999991</v>
      </c>
      <c r="M7" s="23"/>
      <c r="N7" s="20">
        <v>57.72</v>
      </c>
      <c r="O7" s="20">
        <v>11625.78</v>
      </c>
      <c r="P7" s="23"/>
      <c r="Q7" s="28">
        <f t="shared" si="0"/>
        <v>11871.78999999999</v>
      </c>
      <c r="R7" s="28">
        <f t="shared" si="1"/>
        <v>3691690.1999999997</v>
      </c>
    </row>
    <row r="8" spans="1:18" ht="16.5" thickTop="1" thickBot="1" x14ac:dyDescent="0.3">
      <c r="B8" s="4">
        <v>4</v>
      </c>
      <c r="C8" s="12" t="s">
        <v>4</v>
      </c>
      <c r="D8" s="12"/>
      <c r="E8" s="31">
        <v>4001.0850000000009</v>
      </c>
      <c r="F8" s="31">
        <v>1225237.96</v>
      </c>
      <c r="G8" s="31"/>
      <c r="H8" s="31">
        <v>2604.3650000000002</v>
      </c>
      <c r="I8" s="31">
        <v>380646.81999999995</v>
      </c>
      <c r="J8" s="31"/>
      <c r="K8" s="31">
        <v>412.63499999999993</v>
      </c>
      <c r="L8" s="31">
        <v>138981.03999999998</v>
      </c>
      <c r="M8" s="23"/>
      <c r="N8" s="20">
        <v>8390.2500000000164</v>
      </c>
      <c r="O8" s="20">
        <v>1278319.669999992</v>
      </c>
      <c r="P8" s="23"/>
      <c r="Q8" s="28">
        <f t="shared" si="0"/>
        <v>15408.335000000017</v>
      </c>
      <c r="R8" s="28">
        <f t="shared" si="1"/>
        <v>3023185.4899999918</v>
      </c>
    </row>
    <row r="9" spans="1:18" ht="16.5" thickTop="1" thickBot="1" x14ac:dyDescent="0.3">
      <c r="B9" s="4">
        <v>5</v>
      </c>
      <c r="C9" s="12" t="s">
        <v>5</v>
      </c>
      <c r="D9" s="12"/>
      <c r="E9" s="31">
        <v>685.79999999999984</v>
      </c>
      <c r="F9" s="31">
        <v>197211.38</v>
      </c>
      <c r="G9" s="31"/>
      <c r="H9" s="31">
        <v>192.99</v>
      </c>
      <c r="I9" s="31">
        <v>38798</v>
      </c>
      <c r="J9" s="31"/>
      <c r="K9" s="31">
        <v>49.41</v>
      </c>
      <c r="L9" s="31">
        <v>8380.75</v>
      </c>
      <c r="M9" s="23"/>
      <c r="N9" s="20"/>
      <c r="O9" s="20"/>
      <c r="P9" s="23"/>
      <c r="Q9" s="28">
        <f t="shared" si="0"/>
        <v>928.19999999999982</v>
      </c>
      <c r="R9" s="28">
        <f t="shared" si="1"/>
        <v>244390.13</v>
      </c>
    </row>
    <row r="10" spans="1:18" ht="16.5" thickTop="1" thickBot="1" x14ac:dyDescent="0.3">
      <c r="B10" s="4">
        <v>6</v>
      </c>
      <c r="C10" s="12" t="s">
        <v>6</v>
      </c>
      <c r="D10" s="12"/>
      <c r="E10" s="31">
        <v>2518.4400000000014</v>
      </c>
      <c r="F10" s="31">
        <v>782583.52</v>
      </c>
      <c r="G10" s="31"/>
      <c r="H10" s="31">
        <v>967.63</v>
      </c>
      <c r="I10" s="31">
        <v>225670.98000000004</v>
      </c>
      <c r="J10" s="31"/>
      <c r="K10" s="31">
        <v>147.125</v>
      </c>
      <c r="L10" s="31">
        <v>47896.320000000007</v>
      </c>
      <c r="M10" s="23"/>
      <c r="N10" s="20">
        <v>150.68</v>
      </c>
      <c r="O10" s="20">
        <v>42960.600000000006</v>
      </c>
      <c r="P10" s="23"/>
      <c r="Q10" s="28">
        <f t="shared" si="0"/>
        <v>3783.8750000000014</v>
      </c>
      <c r="R10" s="28">
        <f t="shared" si="1"/>
        <v>1099111.4200000002</v>
      </c>
    </row>
    <row r="11" spans="1:18" ht="16.5" thickTop="1" thickBot="1" x14ac:dyDescent="0.3">
      <c r="B11" s="4">
        <v>7</v>
      </c>
      <c r="C11" s="12" t="s">
        <v>7</v>
      </c>
      <c r="D11" s="12"/>
      <c r="E11" s="31">
        <v>3369.3300000000036</v>
      </c>
      <c r="F11" s="31">
        <v>952140.88</v>
      </c>
      <c r="G11" s="31"/>
      <c r="H11" s="31">
        <v>2031.5149999999996</v>
      </c>
      <c r="I11" s="31">
        <v>301424.12</v>
      </c>
      <c r="J11" s="31"/>
      <c r="K11" s="31">
        <v>285.18999999999994</v>
      </c>
      <c r="L11" s="31">
        <v>102279.01</v>
      </c>
      <c r="M11" s="23"/>
      <c r="N11" s="20">
        <v>161.1</v>
      </c>
      <c r="O11" s="20">
        <v>21195.3</v>
      </c>
      <c r="P11" s="23"/>
      <c r="Q11" s="28">
        <f t="shared" si="0"/>
        <v>5847.1350000000029</v>
      </c>
      <c r="R11" s="28">
        <f t="shared" si="1"/>
        <v>1377039.31</v>
      </c>
    </row>
    <row r="12" spans="1:18" ht="16.5" thickTop="1" thickBot="1" x14ac:dyDescent="0.3">
      <c r="B12" s="4">
        <v>8</v>
      </c>
      <c r="C12" s="12" t="s">
        <v>8</v>
      </c>
      <c r="D12" s="12"/>
      <c r="E12" s="31">
        <v>4609.7750000000033</v>
      </c>
      <c r="F12" s="31">
        <v>1482294.1300000001</v>
      </c>
      <c r="G12" s="31"/>
      <c r="H12" s="31">
        <v>1873.41</v>
      </c>
      <c r="I12" s="31">
        <v>240172.59</v>
      </c>
      <c r="J12" s="31"/>
      <c r="K12" s="31">
        <v>10062.623999999976</v>
      </c>
      <c r="L12" s="31">
        <v>3194005.219999982</v>
      </c>
      <c r="M12" s="23"/>
      <c r="N12" s="20">
        <v>3421.780000000002</v>
      </c>
      <c r="O12" s="20">
        <v>1557165</v>
      </c>
      <c r="P12" s="23"/>
      <c r="Q12" s="28">
        <f t="shared" si="0"/>
        <v>19967.588999999982</v>
      </c>
      <c r="R12" s="28">
        <f t="shared" si="1"/>
        <v>6473636.9399999827</v>
      </c>
    </row>
    <row r="13" spans="1:18" ht="16.5" thickTop="1" thickBot="1" x14ac:dyDescent="0.3">
      <c r="B13" s="4">
        <v>9</v>
      </c>
      <c r="C13" s="12" t="s">
        <v>9</v>
      </c>
      <c r="D13" s="12"/>
      <c r="E13" s="31">
        <v>2555.6400000000003</v>
      </c>
      <c r="F13" s="31">
        <v>734488.4</v>
      </c>
      <c r="G13" s="31"/>
      <c r="H13" s="31">
        <v>1327.1399999999996</v>
      </c>
      <c r="I13" s="31">
        <v>217530.28999999998</v>
      </c>
      <c r="J13" s="31"/>
      <c r="K13" s="31">
        <v>1413.6900000000028</v>
      </c>
      <c r="L13" s="31">
        <v>858419.30000000051</v>
      </c>
      <c r="M13" s="23"/>
      <c r="N13" s="20">
        <v>278.97499999999991</v>
      </c>
      <c r="O13" s="20">
        <v>201422.59000000003</v>
      </c>
      <c r="P13" s="23"/>
      <c r="Q13" s="28">
        <f t="shared" si="0"/>
        <v>5575.4450000000033</v>
      </c>
      <c r="R13" s="28">
        <f t="shared" si="1"/>
        <v>2011860.5800000005</v>
      </c>
    </row>
    <row r="14" spans="1:18" ht="16.5" thickTop="1" thickBot="1" x14ac:dyDescent="0.3">
      <c r="B14" s="4">
        <v>10</v>
      </c>
      <c r="C14" s="12" t="s">
        <v>10</v>
      </c>
      <c r="D14" s="12"/>
      <c r="E14" s="31">
        <v>5511.6900000000032</v>
      </c>
      <c r="F14" s="31">
        <v>1700880.28</v>
      </c>
      <c r="G14" s="31"/>
      <c r="H14" s="31">
        <v>1869.5300000000009</v>
      </c>
      <c r="I14" s="31">
        <v>355692.36</v>
      </c>
      <c r="J14" s="31"/>
      <c r="K14" s="31">
        <v>396.61199999999991</v>
      </c>
      <c r="L14" s="31">
        <v>136480.18000000002</v>
      </c>
      <c r="M14" s="23"/>
      <c r="N14" s="20">
        <v>3514.7699999999995</v>
      </c>
      <c r="O14" s="20">
        <v>2411839.06</v>
      </c>
      <c r="P14" s="23"/>
      <c r="Q14" s="28">
        <f t="shared" si="0"/>
        <v>11292.602000000003</v>
      </c>
      <c r="R14" s="28">
        <f t="shared" si="1"/>
        <v>4604891.8800000008</v>
      </c>
    </row>
    <row r="15" spans="1:18" ht="16.5" thickTop="1" thickBot="1" x14ac:dyDescent="0.3">
      <c r="B15" s="4">
        <v>11</v>
      </c>
      <c r="C15" s="12" t="s">
        <v>11</v>
      </c>
      <c r="D15" s="12"/>
      <c r="E15" s="31">
        <v>2779.8300000000022</v>
      </c>
      <c r="F15" s="31">
        <v>853324.14999999991</v>
      </c>
      <c r="G15" s="31"/>
      <c r="H15" s="31">
        <v>1546.42</v>
      </c>
      <c r="I15" s="31">
        <v>432341.24</v>
      </c>
      <c r="J15" s="31"/>
      <c r="K15" s="31">
        <v>140.87</v>
      </c>
      <c r="L15" s="31">
        <v>57625.3</v>
      </c>
      <c r="M15" s="23"/>
      <c r="N15" s="20">
        <v>84</v>
      </c>
      <c r="O15" s="20">
        <v>13330.329999999998</v>
      </c>
      <c r="P15" s="23"/>
      <c r="Q15" s="28">
        <f t="shared" si="0"/>
        <v>4551.1200000000017</v>
      </c>
      <c r="R15" s="28">
        <f t="shared" si="1"/>
        <v>1356621.02</v>
      </c>
    </row>
    <row r="16" spans="1:18" ht="16.5" thickTop="1" thickBot="1" x14ac:dyDescent="0.3">
      <c r="B16" s="4">
        <v>12</v>
      </c>
      <c r="C16" s="12" t="s">
        <v>12</v>
      </c>
      <c r="D16" s="12"/>
      <c r="E16" s="31">
        <v>3183.5799999999995</v>
      </c>
      <c r="F16" s="31">
        <v>969140.12999999989</v>
      </c>
      <c r="G16" s="31"/>
      <c r="H16" s="31">
        <v>1318.8600000000001</v>
      </c>
      <c r="I16" s="31">
        <v>325255.08</v>
      </c>
      <c r="J16" s="31"/>
      <c r="K16" s="31">
        <v>230.97900000000004</v>
      </c>
      <c r="L16" s="31">
        <v>83124.900000000023</v>
      </c>
      <c r="M16" s="23"/>
      <c r="N16" s="20">
        <v>99.7</v>
      </c>
      <c r="O16" s="20">
        <v>33531.75</v>
      </c>
      <c r="P16" s="23"/>
      <c r="Q16" s="28">
        <f t="shared" si="0"/>
        <v>4833.1189999999997</v>
      </c>
      <c r="R16" s="28">
        <f t="shared" si="1"/>
        <v>1411051.8599999999</v>
      </c>
    </row>
    <row r="17" spans="2:18" ht="16.5" thickTop="1" thickBot="1" x14ac:dyDescent="0.3">
      <c r="B17" s="4">
        <v>13</v>
      </c>
      <c r="C17" s="12" t="s">
        <v>13</v>
      </c>
      <c r="D17" s="12"/>
      <c r="E17" s="31">
        <v>6160.8600000000124</v>
      </c>
      <c r="F17" s="31">
        <v>1917251.92</v>
      </c>
      <c r="G17" s="31"/>
      <c r="H17" s="31">
        <v>1775.2500000000005</v>
      </c>
      <c r="I17" s="31">
        <v>347893.73</v>
      </c>
      <c r="J17" s="31"/>
      <c r="K17" s="31">
        <v>664.49000000000012</v>
      </c>
      <c r="L17" s="31">
        <v>252303.38999999993</v>
      </c>
      <c r="M17" s="23"/>
      <c r="N17" s="20">
        <v>412.49</v>
      </c>
      <c r="O17" s="20">
        <v>132307.45000000001</v>
      </c>
      <c r="P17" s="23"/>
      <c r="Q17" s="28">
        <f t="shared" si="0"/>
        <v>9013.0900000000129</v>
      </c>
      <c r="R17" s="28">
        <f t="shared" si="1"/>
        <v>2649756.4900000002</v>
      </c>
    </row>
    <row r="18" spans="2:18" ht="16.5" thickTop="1" thickBot="1" x14ac:dyDescent="0.3">
      <c r="B18" s="4">
        <v>14</v>
      </c>
      <c r="C18" s="12" t="s">
        <v>14</v>
      </c>
      <c r="D18" s="12"/>
      <c r="E18" s="31">
        <v>819.07</v>
      </c>
      <c r="F18" s="31">
        <v>244205</v>
      </c>
      <c r="G18" s="31"/>
      <c r="H18" s="31">
        <v>587.54999999999995</v>
      </c>
      <c r="I18" s="31">
        <v>106426</v>
      </c>
      <c r="J18" s="31"/>
      <c r="K18" s="31">
        <v>35.799999999999997</v>
      </c>
      <c r="L18" s="31">
        <v>15058.99</v>
      </c>
      <c r="M18" s="23"/>
      <c r="N18" s="20">
        <v>28.7</v>
      </c>
      <c r="O18" s="20">
        <v>1403</v>
      </c>
      <c r="P18" s="23"/>
      <c r="Q18" s="28">
        <f t="shared" si="0"/>
        <v>1471.12</v>
      </c>
      <c r="R18" s="28">
        <f t="shared" si="1"/>
        <v>367092.99</v>
      </c>
    </row>
    <row r="19" spans="2:18" ht="16.5" thickTop="1" thickBot="1" x14ac:dyDescent="0.3">
      <c r="B19" s="4">
        <v>15</v>
      </c>
      <c r="C19" s="12" t="s">
        <v>15</v>
      </c>
      <c r="D19" s="12"/>
      <c r="E19" s="31">
        <v>32606.365000000143</v>
      </c>
      <c r="F19" s="31">
        <v>10075718.399999999</v>
      </c>
      <c r="G19" s="31"/>
      <c r="H19" s="31">
        <v>27496.745000000032</v>
      </c>
      <c r="I19" s="31">
        <v>5596020.6599999992</v>
      </c>
      <c r="J19" s="31"/>
      <c r="K19" s="31">
        <v>1440.7829999999999</v>
      </c>
      <c r="L19" s="31">
        <v>447340.47</v>
      </c>
      <c r="M19" s="23"/>
      <c r="N19" s="20">
        <v>408.40000000000003</v>
      </c>
      <c r="O19" s="20">
        <v>142531.22999999998</v>
      </c>
      <c r="P19" s="23"/>
      <c r="Q19" s="28">
        <f t="shared" si="0"/>
        <v>61952.29300000018</v>
      </c>
      <c r="R19" s="28">
        <f t="shared" si="1"/>
        <v>16261610.76</v>
      </c>
    </row>
    <row r="20" spans="2:18" ht="16.5" thickTop="1" thickBot="1" x14ac:dyDescent="0.3">
      <c r="B20" s="4">
        <v>16</v>
      </c>
      <c r="C20" s="12" t="s">
        <v>16</v>
      </c>
      <c r="D20" s="12"/>
      <c r="E20" s="31">
        <v>41884.285000000164</v>
      </c>
      <c r="F20" s="31">
        <v>13141430.110000003</v>
      </c>
      <c r="G20" s="31"/>
      <c r="H20" s="31">
        <v>10546.589999999989</v>
      </c>
      <c r="I20" s="31">
        <v>2245167.6800000002</v>
      </c>
      <c r="J20" s="31"/>
      <c r="K20" s="31">
        <v>1973.872999999998</v>
      </c>
      <c r="L20" s="31">
        <v>707810.69999999972</v>
      </c>
      <c r="M20" s="23"/>
      <c r="N20" s="20">
        <v>5795.801999999997</v>
      </c>
      <c r="O20" s="20">
        <v>4187034.7199999997</v>
      </c>
      <c r="P20" s="23"/>
      <c r="Q20" s="28">
        <f t="shared" si="0"/>
        <v>60200.550000000148</v>
      </c>
      <c r="R20" s="28">
        <f t="shared" si="1"/>
        <v>20281443.210000001</v>
      </c>
    </row>
    <row r="21" spans="2:18" ht="16.5" thickTop="1" thickBot="1" x14ac:dyDescent="0.3">
      <c r="B21" s="4">
        <v>17</v>
      </c>
      <c r="C21" s="12" t="s">
        <v>17</v>
      </c>
      <c r="D21" s="12"/>
      <c r="E21" s="31">
        <v>1428.5400000000002</v>
      </c>
      <c r="F21" s="31">
        <v>431047.5</v>
      </c>
      <c r="G21" s="31"/>
      <c r="H21" s="31">
        <v>1017.5100000000004</v>
      </c>
      <c r="I21" s="31">
        <v>242222.85</v>
      </c>
      <c r="J21" s="31"/>
      <c r="K21" s="31">
        <v>151.75</v>
      </c>
      <c r="L21" s="31">
        <v>55671.169999999991</v>
      </c>
      <c r="M21" s="23"/>
      <c r="N21" s="20">
        <v>70</v>
      </c>
      <c r="O21" s="20">
        <v>14771.96</v>
      </c>
      <c r="P21" s="23"/>
      <c r="Q21" s="28">
        <f t="shared" si="0"/>
        <v>2667.8000000000006</v>
      </c>
      <c r="R21" s="28">
        <f t="shared" si="1"/>
        <v>743713.48</v>
      </c>
    </row>
    <row r="22" spans="2:18" ht="16.5" thickTop="1" thickBot="1" x14ac:dyDescent="0.3">
      <c r="B22" s="4">
        <v>18</v>
      </c>
      <c r="C22" s="12" t="s">
        <v>18</v>
      </c>
      <c r="D22" s="12"/>
      <c r="E22" s="31">
        <v>5286.920000000001</v>
      </c>
      <c r="F22" s="31">
        <v>1681060.9999999998</v>
      </c>
      <c r="G22" s="31"/>
      <c r="H22" s="31">
        <v>3055.389999999999</v>
      </c>
      <c r="I22" s="31">
        <v>518803.63</v>
      </c>
      <c r="J22" s="31"/>
      <c r="K22" s="31">
        <v>310.88</v>
      </c>
      <c r="L22" s="31">
        <v>123628.34999999996</v>
      </c>
      <c r="M22" s="23"/>
      <c r="N22" s="20">
        <v>130.38</v>
      </c>
      <c r="O22" s="20">
        <v>38396.22</v>
      </c>
      <c r="P22" s="23"/>
      <c r="Q22" s="28">
        <f t="shared" si="0"/>
        <v>8783.5699999999979</v>
      </c>
      <c r="R22" s="28">
        <f t="shared" si="1"/>
        <v>2361889.2000000002</v>
      </c>
    </row>
    <row r="23" spans="2:18" ht="16.5" thickTop="1" thickBot="1" x14ac:dyDescent="0.3">
      <c r="B23" s="4">
        <v>19</v>
      </c>
      <c r="C23" s="12" t="s">
        <v>19</v>
      </c>
      <c r="D23" s="12"/>
      <c r="E23" s="31">
        <v>2851.1400000000017</v>
      </c>
      <c r="F23" s="31">
        <v>956305.69</v>
      </c>
      <c r="G23" s="31"/>
      <c r="H23" s="31">
        <v>1009.9400000000002</v>
      </c>
      <c r="I23" s="31">
        <v>225268.54</v>
      </c>
      <c r="J23" s="31"/>
      <c r="K23" s="31">
        <v>130.21</v>
      </c>
      <c r="L23" s="31">
        <v>58972.859999999986</v>
      </c>
      <c r="M23" s="23"/>
      <c r="N23" s="20">
        <v>45.5</v>
      </c>
      <c r="O23" s="20">
        <v>12722.759999999998</v>
      </c>
      <c r="P23" s="23"/>
      <c r="Q23" s="28">
        <f t="shared" si="0"/>
        <v>4036.7900000000018</v>
      </c>
      <c r="R23" s="28">
        <f t="shared" si="1"/>
        <v>1253269.8499999999</v>
      </c>
    </row>
    <row r="24" spans="2:18" ht="16.5" thickTop="1" thickBot="1" x14ac:dyDescent="0.3">
      <c r="B24" s="4">
        <v>20</v>
      </c>
      <c r="C24" s="12" t="s">
        <v>20</v>
      </c>
      <c r="D24" s="12"/>
      <c r="E24" s="31">
        <v>6316.2400000000043</v>
      </c>
      <c r="F24" s="31">
        <v>2057152.0499999998</v>
      </c>
      <c r="G24" s="31"/>
      <c r="H24" s="31">
        <v>4894.3900000000021</v>
      </c>
      <c r="I24" s="31">
        <v>1061745.77</v>
      </c>
      <c r="J24" s="31"/>
      <c r="K24" s="31">
        <v>246.1</v>
      </c>
      <c r="L24" s="31">
        <v>86689.540000000008</v>
      </c>
      <c r="M24" s="23"/>
      <c r="N24" s="20">
        <v>100.79</v>
      </c>
      <c r="O24" s="20">
        <v>25238.65</v>
      </c>
      <c r="P24" s="23"/>
      <c r="Q24" s="28">
        <f t="shared" si="0"/>
        <v>11557.520000000008</v>
      </c>
      <c r="R24" s="28">
        <f t="shared" si="1"/>
        <v>3230826.01</v>
      </c>
    </row>
    <row r="25" spans="2:18" ht="16.5" thickTop="1" thickBot="1" x14ac:dyDescent="0.3">
      <c r="B25" s="4">
        <v>21</v>
      </c>
      <c r="C25" s="12" t="s">
        <v>21</v>
      </c>
      <c r="D25" s="12"/>
      <c r="E25" s="31">
        <v>27081.98999999994</v>
      </c>
      <c r="F25" s="31">
        <v>9008303.5800000019</v>
      </c>
      <c r="G25" s="31"/>
      <c r="H25" s="31">
        <v>3561.2099999999996</v>
      </c>
      <c r="I25" s="31">
        <v>549375.09</v>
      </c>
      <c r="J25" s="31"/>
      <c r="K25" s="31">
        <v>6008.7239999999802</v>
      </c>
      <c r="L25" s="31">
        <v>3296645.2900000024</v>
      </c>
      <c r="M25" s="23"/>
      <c r="N25" s="20">
        <v>1056.4929999999999</v>
      </c>
      <c r="O25" s="20">
        <v>2430581.560000001</v>
      </c>
      <c r="P25" s="23"/>
      <c r="Q25" s="28">
        <f t="shared" si="0"/>
        <v>37708.416999999921</v>
      </c>
      <c r="R25" s="28">
        <f t="shared" si="1"/>
        <v>15284905.520000005</v>
      </c>
    </row>
    <row r="26" spans="2:18" ht="16.5" thickTop="1" thickBot="1" x14ac:dyDescent="0.3">
      <c r="B26" s="4">
        <v>22</v>
      </c>
      <c r="C26" s="12" t="s">
        <v>22</v>
      </c>
      <c r="D26" s="12"/>
      <c r="E26" s="31">
        <v>5693.7800000000016</v>
      </c>
      <c r="F26" s="31">
        <v>1805964.0199999996</v>
      </c>
      <c r="G26" s="31"/>
      <c r="H26" s="31">
        <v>2018.64</v>
      </c>
      <c r="I26" s="31">
        <v>429268.08999999997</v>
      </c>
      <c r="J26" s="31"/>
      <c r="K26" s="31">
        <v>392.90000000000003</v>
      </c>
      <c r="L26" s="31">
        <v>134409.46</v>
      </c>
      <c r="M26" s="23"/>
      <c r="N26" s="20">
        <v>88.58</v>
      </c>
      <c r="O26" s="20">
        <v>50850.520000000004</v>
      </c>
      <c r="P26" s="23"/>
      <c r="Q26" s="28">
        <f t="shared" si="0"/>
        <v>8193.9000000000015</v>
      </c>
      <c r="R26" s="28">
        <f t="shared" si="1"/>
        <v>2420492.0899999994</v>
      </c>
    </row>
    <row r="27" spans="2:18" ht="16.5" thickTop="1" thickBot="1" x14ac:dyDescent="0.3">
      <c r="B27" s="4">
        <v>23</v>
      </c>
      <c r="C27" s="12" t="s">
        <v>23</v>
      </c>
      <c r="D27" s="12"/>
      <c r="E27" s="31">
        <v>2495.9000000000037</v>
      </c>
      <c r="F27" s="31">
        <v>806489.51</v>
      </c>
      <c r="G27" s="31"/>
      <c r="H27" s="31">
        <v>1324.72</v>
      </c>
      <c r="I27" s="31">
        <v>296973.07999999996</v>
      </c>
      <c r="J27" s="31"/>
      <c r="K27" s="31">
        <v>115.8</v>
      </c>
      <c r="L27" s="31">
        <v>43780.54</v>
      </c>
      <c r="M27" s="23"/>
      <c r="N27" s="20">
        <v>1370.4360000000004</v>
      </c>
      <c r="O27" s="20">
        <v>818398.60999999987</v>
      </c>
      <c r="P27" s="23"/>
      <c r="Q27" s="28">
        <f t="shared" si="0"/>
        <v>5306.8560000000043</v>
      </c>
      <c r="R27" s="28">
        <f t="shared" si="1"/>
        <v>1965641.7399999998</v>
      </c>
    </row>
    <row r="28" spans="2:18" ht="16.5" thickTop="1" thickBot="1" x14ac:dyDescent="0.3">
      <c r="B28" s="4">
        <v>24</v>
      </c>
      <c r="C28" s="12" t="s">
        <v>24</v>
      </c>
      <c r="D28" s="12"/>
      <c r="E28" s="31">
        <v>2730.5550000000017</v>
      </c>
      <c r="F28" s="31">
        <v>790491.16999999993</v>
      </c>
      <c r="G28" s="31"/>
      <c r="H28" s="31">
        <v>785.50999999999988</v>
      </c>
      <c r="I28" s="31">
        <v>226000.05</v>
      </c>
      <c r="J28" s="31"/>
      <c r="K28" s="31">
        <v>6879.2430000000268</v>
      </c>
      <c r="L28" s="31">
        <v>3338915.4400000009</v>
      </c>
      <c r="M28" s="23"/>
      <c r="N28" s="20">
        <v>3477.4340000000011</v>
      </c>
      <c r="O28" s="20">
        <v>1695764.97</v>
      </c>
      <c r="P28" s="23"/>
      <c r="Q28" s="28">
        <f t="shared" si="0"/>
        <v>13872.742000000029</v>
      </c>
      <c r="R28" s="28">
        <f t="shared" si="1"/>
        <v>6051171.6300000008</v>
      </c>
    </row>
    <row r="29" spans="2:18" ht="16.5" thickTop="1" thickBot="1" x14ac:dyDescent="0.3">
      <c r="B29" s="4">
        <v>25</v>
      </c>
      <c r="C29" s="12" t="s">
        <v>25</v>
      </c>
      <c r="D29" s="12"/>
      <c r="E29" s="31">
        <v>8817.5999999999913</v>
      </c>
      <c r="F29" s="31">
        <v>2855701.5999999996</v>
      </c>
      <c r="G29" s="31"/>
      <c r="H29" s="31">
        <v>4378.4699999999993</v>
      </c>
      <c r="I29" s="31">
        <v>869360.98</v>
      </c>
      <c r="J29" s="31"/>
      <c r="K29" s="31">
        <v>360.04000000000008</v>
      </c>
      <c r="L29" s="31">
        <v>141499.08999999997</v>
      </c>
      <c r="M29" s="23"/>
      <c r="N29" s="20">
        <v>450.69</v>
      </c>
      <c r="O29" s="20">
        <v>115220.57999999999</v>
      </c>
      <c r="P29" s="23"/>
      <c r="Q29" s="28">
        <f t="shared" si="0"/>
        <v>14006.799999999992</v>
      </c>
      <c r="R29" s="28">
        <f t="shared" si="1"/>
        <v>3981782.2499999995</v>
      </c>
    </row>
    <row r="30" spans="2:18" ht="16.5" thickTop="1" thickBot="1" x14ac:dyDescent="0.3">
      <c r="B30" s="4">
        <v>26</v>
      </c>
      <c r="C30" s="12" t="s">
        <v>26</v>
      </c>
      <c r="D30" s="12"/>
      <c r="E30" s="31">
        <v>8293.8600000000097</v>
      </c>
      <c r="F30" s="31">
        <v>2656862.6800000002</v>
      </c>
      <c r="G30" s="31"/>
      <c r="H30" s="31">
        <v>4320.0250000000015</v>
      </c>
      <c r="I30" s="31">
        <v>838040.73</v>
      </c>
      <c r="J30" s="31"/>
      <c r="K30" s="31">
        <v>521.43999999999971</v>
      </c>
      <c r="L30" s="31">
        <v>224999.27999999994</v>
      </c>
      <c r="M30" s="23"/>
      <c r="N30" s="20">
        <v>101.26</v>
      </c>
      <c r="O30" s="20">
        <v>27935.719999999994</v>
      </c>
      <c r="P30" s="23"/>
      <c r="Q30" s="28">
        <f t="shared" si="0"/>
        <v>13236.585000000012</v>
      </c>
      <c r="R30" s="28">
        <f t="shared" si="1"/>
        <v>3747838.41</v>
      </c>
    </row>
    <row r="31" spans="2:18" ht="16.5" thickTop="1" thickBot="1" x14ac:dyDescent="0.3">
      <c r="B31" s="4">
        <v>27</v>
      </c>
      <c r="C31" s="12" t="s">
        <v>27</v>
      </c>
      <c r="D31" s="12"/>
      <c r="E31" s="31">
        <v>4722.7300000000014</v>
      </c>
      <c r="F31" s="31">
        <v>1281133.92</v>
      </c>
      <c r="G31" s="31"/>
      <c r="H31" s="31">
        <v>924.84</v>
      </c>
      <c r="I31" s="31">
        <v>245651.79000000004</v>
      </c>
      <c r="J31" s="31"/>
      <c r="K31" s="31">
        <v>2044.8149999999994</v>
      </c>
      <c r="L31" s="31">
        <v>901377.02000000025</v>
      </c>
      <c r="M31" s="23"/>
      <c r="N31" s="20">
        <v>597.06999999999994</v>
      </c>
      <c r="O31" s="20">
        <v>233467.09000000003</v>
      </c>
      <c r="P31" s="23"/>
      <c r="Q31" s="28">
        <f t="shared" si="0"/>
        <v>8289.4550000000017</v>
      </c>
      <c r="R31" s="28">
        <f t="shared" si="1"/>
        <v>2661629.8200000003</v>
      </c>
    </row>
    <row r="32" spans="2:18" ht="16.5" thickTop="1" thickBot="1" x14ac:dyDescent="0.3">
      <c r="B32" s="4">
        <v>28</v>
      </c>
      <c r="C32" s="12" t="s">
        <v>28</v>
      </c>
      <c r="D32" s="12"/>
      <c r="E32" s="31">
        <v>103.89999999999998</v>
      </c>
      <c r="F32" s="31">
        <v>26951.940000000002</v>
      </c>
      <c r="G32" s="31"/>
      <c r="H32" s="31">
        <v>234.07000000000002</v>
      </c>
      <c r="I32" s="31">
        <v>42492</v>
      </c>
      <c r="J32" s="31"/>
      <c r="K32" s="31">
        <v>22.63</v>
      </c>
      <c r="L32" s="31">
        <v>12411.33</v>
      </c>
      <c r="M32" s="23"/>
      <c r="N32" s="20"/>
      <c r="O32" s="20"/>
      <c r="P32" s="23"/>
      <c r="Q32" s="28">
        <f t="shared" si="0"/>
        <v>360.6</v>
      </c>
      <c r="R32" s="28">
        <f t="shared" si="1"/>
        <v>81855.27</v>
      </c>
    </row>
    <row r="33" spans="2:18" ht="16.5" thickTop="1" thickBot="1" x14ac:dyDescent="0.3">
      <c r="B33" s="4">
        <v>29</v>
      </c>
      <c r="C33" s="12" t="s">
        <v>29</v>
      </c>
      <c r="D33" s="12"/>
      <c r="E33" s="31">
        <v>731.60999999999979</v>
      </c>
      <c r="F33" s="31">
        <v>242392.2</v>
      </c>
      <c r="G33" s="31"/>
      <c r="H33" s="31">
        <v>426.30000000000007</v>
      </c>
      <c r="I33" s="31">
        <v>120275.71</v>
      </c>
      <c r="J33" s="31"/>
      <c r="K33" s="31">
        <v>14.499000000000001</v>
      </c>
      <c r="L33" s="31">
        <v>3957.8</v>
      </c>
      <c r="M33" s="23"/>
      <c r="N33" s="20">
        <v>5</v>
      </c>
      <c r="O33" s="20">
        <v>1756.29</v>
      </c>
      <c r="P33" s="23"/>
      <c r="Q33" s="28">
        <f t="shared" si="0"/>
        <v>1177.4089999999999</v>
      </c>
      <c r="R33" s="28">
        <f t="shared" si="1"/>
        <v>368382</v>
      </c>
    </row>
    <row r="34" spans="2:18" ht="16.5" thickTop="1" thickBot="1" x14ac:dyDescent="0.3">
      <c r="B34" s="4">
        <v>30</v>
      </c>
      <c r="C34" s="12" t="s">
        <v>30</v>
      </c>
      <c r="D34" s="12"/>
      <c r="E34" s="31">
        <v>1981.8800000000024</v>
      </c>
      <c r="F34" s="31">
        <v>667526.68999999994</v>
      </c>
      <c r="G34" s="31"/>
      <c r="H34" s="31">
        <v>761.45</v>
      </c>
      <c r="I34" s="31">
        <v>116892.94</v>
      </c>
      <c r="J34" s="31"/>
      <c r="K34" s="31">
        <v>76.469999999999985</v>
      </c>
      <c r="L34" s="31">
        <v>34939.9</v>
      </c>
      <c r="M34" s="23"/>
      <c r="N34" s="20">
        <v>23.05</v>
      </c>
      <c r="O34" s="20">
        <v>2854.4599999999996</v>
      </c>
      <c r="P34" s="23"/>
      <c r="Q34" s="28">
        <f t="shared" si="0"/>
        <v>2842.8500000000026</v>
      </c>
      <c r="R34" s="28">
        <f t="shared" si="1"/>
        <v>822213.98999999987</v>
      </c>
    </row>
    <row r="35" spans="2:18" ht="16.5" thickTop="1" thickBot="1" x14ac:dyDescent="0.3">
      <c r="B35" s="4">
        <v>31</v>
      </c>
      <c r="C35" s="12" t="s">
        <v>31</v>
      </c>
      <c r="D35" s="12"/>
      <c r="E35" s="31">
        <v>4033.3899999999976</v>
      </c>
      <c r="F35" s="31">
        <v>1231875.7199999997</v>
      </c>
      <c r="G35" s="31"/>
      <c r="H35" s="31">
        <v>1090.1999999999994</v>
      </c>
      <c r="I35" s="31">
        <v>251141.77999999997</v>
      </c>
      <c r="J35" s="31"/>
      <c r="K35" s="31">
        <v>345.45400000000001</v>
      </c>
      <c r="L35" s="31">
        <v>138605.54999999999</v>
      </c>
      <c r="M35" s="23"/>
      <c r="N35" s="20">
        <v>85.22</v>
      </c>
      <c r="O35" s="20">
        <v>26697.410000000003</v>
      </c>
      <c r="P35" s="23"/>
      <c r="Q35" s="28">
        <f t="shared" si="0"/>
        <v>5554.2639999999965</v>
      </c>
      <c r="R35" s="28">
        <f t="shared" si="1"/>
        <v>1648320.4599999997</v>
      </c>
    </row>
    <row r="36" spans="2:18" ht="16.5" thickTop="1" thickBot="1" x14ac:dyDescent="0.3">
      <c r="B36" s="4">
        <v>32</v>
      </c>
      <c r="C36" s="12" t="s">
        <v>32</v>
      </c>
      <c r="D36" s="12"/>
      <c r="E36" s="31">
        <v>6880.1030000000064</v>
      </c>
      <c r="F36" s="31">
        <v>2166338.1599999997</v>
      </c>
      <c r="G36" s="31"/>
      <c r="H36" s="31">
        <v>5545.1000000000013</v>
      </c>
      <c r="I36" s="31">
        <v>845579.46</v>
      </c>
      <c r="J36" s="31"/>
      <c r="K36" s="31">
        <v>339.98000000000008</v>
      </c>
      <c r="L36" s="31">
        <v>108859.62000000005</v>
      </c>
      <c r="M36" s="23"/>
      <c r="N36" s="20">
        <v>298.12000000000012</v>
      </c>
      <c r="O36" s="20">
        <v>84453.860000000015</v>
      </c>
      <c r="P36" s="23"/>
      <c r="Q36" s="28">
        <f t="shared" si="0"/>
        <v>13063.303000000009</v>
      </c>
      <c r="R36" s="28">
        <f t="shared" si="1"/>
        <v>3205231.0999999996</v>
      </c>
    </row>
    <row r="37" spans="2:18" ht="16.5" thickTop="1" thickBot="1" x14ac:dyDescent="0.3">
      <c r="B37" s="4">
        <v>33</v>
      </c>
      <c r="C37" s="12" t="s">
        <v>33</v>
      </c>
      <c r="D37" s="12"/>
      <c r="E37" s="31">
        <v>10131.749999999987</v>
      </c>
      <c r="F37" s="31">
        <v>3315457.7999999993</v>
      </c>
      <c r="G37" s="31"/>
      <c r="H37" s="31">
        <v>2069.8000000000002</v>
      </c>
      <c r="I37" s="31">
        <v>583290.72</v>
      </c>
      <c r="J37" s="31"/>
      <c r="K37" s="31">
        <v>931.96299999999906</v>
      </c>
      <c r="L37" s="31">
        <v>453755.9300000004</v>
      </c>
      <c r="M37" s="23"/>
      <c r="N37" s="20">
        <v>145.53100000000003</v>
      </c>
      <c r="O37" s="20">
        <v>76874.37</v>
      </c>
      <c r="P37" s="23"/>
      <c r="Q37" s="28">
        <f t="shared" si="0"/>
        <v>13279.043999999989</v>
      </c>
      <c r="R37" s="28">
        <f t="shared" si="1"/>
        <v>4429378.82</v>
      </c>
    </row>
    <row r="38" spans="2:18" ht="16.5" thickTop="1" thickBot="1" x14ac:dyDescent="0.3">
      <c r="B38" s="4">
        <v>34</v>
      </c>
      <c r="C38" s="12" t="s">
        <v>34</v>
      </c>
      <c r="D38" s="12"/>
      <c r="E38" s="31">
        <v>2393.3650000000011</v>
      </c>
      <c r="F38" s="31">
        <v>766819.94</v>
      </c>
      <c r="G38" s="31"/>
      <c r="H38" s="31">
        <v>1466.5</v>
      </c>
      <c r="I38" s="31">
        <v>347230.65</v>
      </c>
      <c r="J38" s="31"/>
      <c r="K38" s="31">
        <v>161.57000000000002</v>
      </c>
      <c r="L38" s="31">
        <v>66523.48</v>
      </c>
      <c r="M38" s="23"/>
      <c r="N38" s="20">
        <v>164.28000000000003</v>
      </c>
      <c r="O38" s="20">
        <v>47151.090000000004</v>
      </c>
      <c r="P38" s="23"/>
      <c r="Q38" s="28">
        <f t="shared" si="0"/>
        <v>4185.7150000000011</v>
      </c>
      <c r="R38" s="28">
        <f t="shared" si="1"/>
        <v>1227725.1599999999</v>
      </c>
    </row>
    <row r="39" spans="2:18" ht="16.5" thickTop="1" thickBot="1" x14ac:dyDescent="0.3">
      <c r="B39" s="4">
        <v>35</v>
      </c>
      <c r="C39" s="12" t="s">
        <v>35</v>
      </c>
      <c r="D39" s="12"/>
      <c r="E39" s="31">
        <v>3596.6550000000057</v>
      </c>
      <c r="F39" s="31">
        <v>1133481.21</v>
      </c>
      <c r="G39" s="31"/>
      <c r="H39" s="31">
        <v>1821.9900000000007</v>
      </c>
      <c r="I39" s="31">
        <v>370234.65</v>
      </c>
      <c r="J39" s="31"/>
      <c r="K39" s="31">
        <v>167.34899999999999</v>
      </c>
      <c r="L39" s="31">
        <v>56195.890000000014</v>
      </c>
      <c r="M39" s="23"/>
      <c r="N39" s="20">
        <v>104</v>
      </c>
      <c r="O39" s="20">
        <v>21791.119999999999</v>
      </c>
      <c r="P39" s="23"/>
      <c r="Q39" s="28">
        <f t="shared" si="0"/>
        <v>5689.9940000000061</v>
      </c>
      <c r="R39" s="28">
        <f t="shared" si="1"/>
        <v>1581702.87</v>
      </c>
    </row>
    <row r="40" spans="2:18" ht="16.5" thickTop="1" thickBot="1" x14ac:dyDescent="0.3">
      <c r="B40" s="4">
        <v>36</v>
      </c>
      <c r="C40" s="12" t="s">
        <v>36</v>
      </c>
      <c r="D40" s="12"/>
      <c r="E40" s="31">
        <v>4107.3850000000048</v>
      </c>
      <c r="F40" s="31">
        <v>1249336.8299999998</v>
      </c>
      <c r="G40" s="31"/>
      <c r="H40" s="31">
        <v>1550.7899999999997</v>
      </c>
      <c r="I40" s="31">
        <v>321206.90000000002</v>
      </c>
      <c r="J40" s="31"/>
      <c r="K40" s="31">
        <v>294.92</v>
      </c>
      <c r="L40" s="31">
        <v>116490.09</v>
      </c>
      <c r="M40" s="23"/>
      <c r="N40" s="20">
        <v>68.98</v>
      </c>
      <c r="O40" s="20">
        <v>33706.39</v>
      </c>
      <c r="P40" s="23"/>
      <c r="Q40" s="28">
        <f t="shared" si="0"/>
        <v>6022.0750000000044</v>
      </c>
      <c r="R40" s="28">
        <f t="shared" si="1"/>
        <v>1720740.21</v>
      </c>
    </row>
    <row r="41" spans="2:18" ht="16.5" thickTop="1" thickBot="1" x14ac:dyDescent="0.3">
      <c r="B41" s="4">
        <v>37</v>
      </c>
      <c r="C41" s="12" t="s">
        <v>37</v>
      </c>
      <c r="D41" s="12"/>
      <c r="E41" s="31">
        <v>3487.1700000000042</v>
      </c>
      <c r="F41" s="31">
        <v>1129480.7900000003</v>
      </c>
      <c r="G41" s="31"/>
      <c r="H41" s="31">
        <v>2681.4600000000005</v>
      </c>
      <c r="I41" s="31">
        <v>622636.54</v>
      </c>
      <c r="J41" s="31"/>
      <c r="K41" s="31">
        <v>2244.9179999999965</v>
      </c>
      <c r="L41" s="31">
        <v>1266538.99</v>
      </c>
      <c r="M41" s="23"/>
      <c r="N41" s="20">
        <v>4624.5650000000014</v>
      </c>
      <c r="O41" s="20">
        <v>2810362.75</v>
      </c>
      <c r="P41" s="23"/>
      <c r="Q41" s="28">
        <f t="shared" si="0"/>
        <v>13038.113000000001</v>
      </c>
      <c r="R41" s="28">
        <f t="shared" si="1"/>
        <v>5829019.0700000003</v>
      </c>
    </row>
    <row r="42" spans="2:18" ht="16.5" thickTop="1" thickBot="1" x14ac:dyDescent="0.3">
      <c r="B42" s="4">
        <v>38</v>
      </c>
      <c r="C42" s="12" t="s">
        <v>38</v>
      </c>
      <c r="D42" s="12"/>
      <c r="E42" s="31">
        <v>3771.8200000000033</v>
      </c>
      <c r="F42" s="31">
        <v>1214484.0899999999</v>
      </c>
      <c r="G42" s="31"/>
      <c r="H42" s="31">
        <v>2334.2600000000011</v>
      </c>
      <c r="I42" s="31">
        <v>390662</v>
      </c>
      <c r="J42" s="31"/>
      <c r="K42" s="31">
        <v>156.42999999999998</v>
      </c>
      <c r="L42" s="31">
        <v>54609.86</v>
      </c>
      <c r="M42" s="23"/>
      <c r="N42" s="20">
        <v>35</v>
      </c>
      <c r="O42" s="20">
        <v>4487.01</v>
      </c>
      <c r="P42" s="23"/>
      <c r="Q42" s="28">
        <f t="shared" si="0"/>
        <v>6297.5100000000048</v>
      </c>
      <c r="R42" s="28">
        <f t="shared" si="1"/>
        <v>1664242.96</v>
      </c>
    </row>
    <row r="43" spans="2:18" ht="16.5" thickTop="1" thickBot="1" x14ac:dyDescent="0.3">
      <c r="B43" s="4">
        <v>39</v>
      </c>
      <c r="C43" s="12" t="s">
        <v>39</v>
      </c>
      <c r="D43" s="12"/>
      <c r="E43" s="31">
        <v>626.18999999999994</v>
      </c>
      <c r="F43" s="31">
        <v>186713.13</v>
      </c>
      <c r="G43" s="31"/>
      <c r="H43" s="31">
        <v>500.59</v>
      </c>
      <c r="I43" s="31">
        <v>143705.26999999999</v>
      </c>
      <c r="J43" s="31"/>
      <c r="K43" s="31">
        <v>34.99</v>
      </c>
      <c r="L43" s="31">
        <v>8709.51</v>
      </c>
      <c r="M43" s="23"/>
      <c r="N43" s="20"/>
      <c r="O43" s="20"/>
      <c r="P43" s="23"/>
      <c r="Q43" s="28">
        <f t="shared" si="0"/>
        <v>1161.77</v>
      </c>
      <c r="R43" s="28">
        <f t="shared" si="1"/>
        <v>339127.91000000003</v>
      </c>
    </row>
    <row r="44" spans="2:18" ht="16.5" thickTop="1" thickBot="1" x14ac:dyDescent="0.3">
      <c r="B44" s="4">
        <v>40</v>
      </c>
      <c r="C44" s="12" t="s">
        <v>40</v>
      </c>
      <c r="D44" s="12"/>
      <c r="E44" s="31">
        <v>3327.9100000000039</v>
      </c>
      <c r="F44" s="31">
        <v>1036350.2300000002</v>
      </c>
      <c r="G44" s="31"/>
      <c r="H44" s="31">
        <v>1243.74</v>
      </c>
      <c r="I44" s="31">
        <v>336837.75</v>
      </c>
      <c r="J44" s="31"/>
      <c r="K44" s="31">
        <v>233.41399999999999</v>
      </c>
      <c r="L44" s="31">
        <v>82991.540000000008</v>
      </c>
      <c r="M44" s="23"/>
      <c r="N44" s="20">
        <v>89.19</v>
      </c>
      <c r="O44" s="20">
        <v>37709.19</v>
      </c>
      <c r="P44" s="23"/>
      <c r="Q44" s="28">
        <f t="shared" si="0"/>
        <v>4894.2540000000035</v>
      </c>
      <c r="R44" s="28">
        <f t="shared" si="1"/>
        <v>1493888.7100000002</v>
      </c>
    </row>
    <row r="45" spans="2:18" ht="16.5" thickTop="1" thickBot="1" x14ac:dyDescent="0.3">
      <c r="B45" s="4">
        <v>41</v>
      </c>
      <c r="C45" s="12" t="s">
        <v>41</v>
      </c>
      <c r="D45" s="12"/>
      <c r="E45" s="31">
        <v>1919.8399999999988</v>
      </c>
      <c r="F45" s="31">
        <v>641060.07999999996</v>
      </c>
      <c r="G45" s="31"/>
      <c r="H45" s="31">
        <v>577.76999999999987</v>
      </c>
      <c r="I45" s="31">
        <v>122076.5</v>
      </c>
      <c r="J45" s="31"/>
      <c r="K45" s="31">
        <v>133.22</v>
      </c>
      <c r="L45" s="31">
        <v>55135.989999999991</v>
      </c>
      <c r="M45" s="23"/>
      <c r="N45" s="20">
        <v>231.99</v>
      </c>
      <c r="O45" s="20">
        <v>67365.919999999998</v>
      </c>
      <c r="P45" s="23"/>
      <c r="Q45" s="28">
        <f t="shared" si="0"/>
        <v>2862.8199999999988</v>
      </c>
      <c r="R45" s="28">
        <f t="shared" si="1"/>
        <v>885638.49</v>
      </c>
    </row>
    <row r="46" spans="2:18" ht="16.5" thickTop="1" thickBot="1" x14ac:dyDescent="0.3">
      <c r="B46" s="4">
        <v>42</v>
      </c>
      <c r="C46" s="12" t="s">
        <v>42</v>
      </c>
      <c r="D46" s="12"/>
      <c r="E46" s="31">
        <v>3611.630000000006</v>
      </c>
      <c r="F46" s="31">
        <v>1160911.3699999999</v>
      </c>
      <c r="G46" s="31"/>
      <c r="H46" s="31">
        <v>2123.9</v>
      </c>
      <c r="I46" s="31">
        <v>508676.49</v>
      </c>
      <c r="J46" s="31"/>
      <c r="K46" s="31">
        <v>598.90399999999988</v>
      </c>
      <c r="L46" s="31">
        <v>323523.34999999992</v>
      </c>
      <c r="M46" s="23"/>
      <c r="N46" s="20">
        <v>596.9319999999999</v>
      </c>
      <c r="O46" s="20">
        <v>427347.54000000004</v>
      </c>
      <c r="P46" s="23"/>
      <c r="Q46" s="28">
        <f t="shared" si="0"/>
        <v>6931.3660000000054</v>
      </c>
      <c r="R46" s="28">
        <f t="shared" si="1"/>
        <v>2420458.75</v>
      </c>
    </row>
    <row r="47" spans="2:18" ht="16.5" thickTop="1" thickBot="1" x14ac:dyDescent="0.3">
      <c r="B47" s="4">
        <v>43</v>
      </c>
      <c r="C47" s="12" t="s">
        <v>43</v>
      </c>
      <c r="D47" s="12"/>
      <c r="E47" s="31">
        <v>2182.9300000000017</v>
      </c>
      <c r="F47" s="31">
        <v>644541.05999999994</v>
      </c>
      <c r="G47" s="31"/>
      <c r="H47" s="31">
        <v>654.36000000000013</v>
      </c>
      <c r="I47" s="31">
        <v>134121</v>
      </c>
      <c r="J47" s="31"/>
      <c r="K47" s="31">
        <v>120.61999999999999</v>
      </c>
      <c r="L47" s="31">
        <v>36676.06</v>
      </c>
      <c r="M47" s="23"/>
      <c r="N47" s="20">
        <v>24.7</v>
      </c>
      <c r="O47" s="20">
        <v>1797.95</v>
      </c>
      <c r="P47" s="23"/>
      <c r="Q47" s="28">
        <f t="shared" si="0"/>
        <v>2982.6100000000015</v>
      </c>
      <c r="R47" s="28">
        <f t="shared" si="1"/>
        <v>817136.06999999983</v>
      </c>
    </row>
    <row r="48" spans="2:18" ht="16.5" thickTop="1" thickBot="1" x14ac:dyDescent="0.3">
      <c r="B48" s="4">
        <v>44</v>
      </c>
      <c r="C48" s="12" t="s">
        <v>44</v>
      </c>
      <c r="D48" s="12"/>
      <c r="E48" s="31">
        <v>9112.7699999999968</v>
      </c>
      <c r="F48" s="31">
        <v>2852267.9600000004</v>
      </c>
      <c r="G48" s="31"/>
      <c r="H48" s="31">
        <v>6504.9100000000026</v>
      </c>
      <c r="I48" s="31">
        <v>1353348.6</v>
      </c>
      <c r="J48" s="31"/>
      <c r="K48" s="31">
        <v>353.87000000000006</v>
      </c>
      <c r="L48" s="31">
        <v>119798.24</v>
      </c>
      <c r="M48" s="23"/>
      <c r="N48" s="20">
        <v>437.28</v>
      </c>
      <c r="O48" s="20">
        <v>190165.81</v>
      </c>
      <c r="P48" s="23"/>
      <c r="Q48" s="28">
        <f t="shared" si="0"/>
        <v>16408.830000000002</v>
      </c>
      <c r="R48" s="28">
        <f t="shared" si="1"/>
        <v>4515580.6100000003</v>
      </c>
    </row>
    <row r="49" spans="2:18" ht="16.5" thickTop="1" thickBot="1" x14ac:dyDescent="0.3">
      <c r="B49" s="4">
        <v>45</v>
      </c>
      <c r="C49" s="12" t="s">
        <v>45</v>
      </c>
      <c r="D49" s="12"/>
      <c r="E49" s="31">
        <v>12155.314999999964</v>
      </c>
      <c r="F49" s="31">
        <v>3927365.45</v>
      </c>
      <c r="G49" s="31"/>
      <c r="H49" s="31">
        <v>2470.5300000000016</v>
      </c>
      <c r="I49" s="31">
        <v>439600.27</v>
      </c>
      <c r="J49" s="31"/>
      <c r="K49" s="31">
        <v>6499.1489999999922</v>
      </c>
      <c r="L49" s="31">
        <v>2097482.3799999915</v>
      </c>
      <c r="M49" s="23"/>
      <c r="N49" s="20">
        <v>12712.407999999994</v>
      </c>
      <c r="O49" s="20">
        <v>9064624.9800000153</v>
      </c>
      <c r="P49" s="23"/>
      <c r="Q49" s="28">
        <f t="shared" si="0"/>
        <v>33837.401999999951</v>
      </c>
      <c r="R49" s="28">
        <f t="shared" si="1"/>
        <v>15529073.080000008</v>
      </c>
    </row>
    <row r="50" spans="2:18" ht="16.5" thickTop="1" thickBot="1" x14ac:dyDescent="0.3">
      <c r="B50" s="4">
        <v>46</v>
      </c>
      <c r="C50" s="12" t="s">
        <v>46</v>
      </c>
      <c r="D50" s="12"/>
      <c r="E50" s="31">
        <v>3282.170000000001</v>
      </c>
      <c r="F50" s="31">
        <v>1041254.74</v>
      </c>
      <c r="G50" s="31"/>
      <c r="H50" s="31">
        <v>1509.33</v>
      </c>
      <c r="I50" s="31">
        <v>332658.25</v>
      </c>
      <c r="J50" s="31"/>
      <c r="K50" s="31">
        <v>151.85</v>
      </c>
      <c r="L50" s="31">
        <v>61694.260000000009</v>
      </c>
      <c r="M50" s="23"/>
      <c r="N50" s="20">
        <v>147.44999999999999</v>
      </c>
      <c r="O50" s="20">
        <v>68918.58</v>
      </c>
      <c r="P50" s="23"/>
      <c r="Q50" s="28">
        <f t="shared" si="0"/>
        <v>5090.8000000000011</v>
      </c>
      <c r="R50" s="28">
        <f t="shared" si="1"/>
        <v>1504525.83</v>
      </c>
    </row>
    <row r="51" spans="2:18" ht="16.5" thickTop="1" thickBot="1" x14ac:dyDescent="0.3">
      <c r="B51" s="4">
        <v>47</v>
      </c>
      <c r="C51" s="12" t="s">
        <v>47</v>
      </c>
      <c r="D51" s="12"/>
      <c r="E51" s="31">
        <v>6249.7700000000077</v>
      </c>
      <c r="F51" s="31">
        <v>2092422.02</v>
      </c>
      <c r="G51" s="31"/>
      <c r="H51" s="31">
        <v>4034.63</v>
      </c>
      <c r="I51" s="31">
        <v>954270.8</v>
      </c>
      <c r="J51" s="31"/>
      <c r="K51" s="31">
        <v>169.74999999999994</v>
      </c>
      <c r="L51" s="31">
        <v>77794.450000000012</v>
      </c>
      <c r="M51" s="23"/>
      <c r="N51" s="20">
        <v>234.41</v>
      </c>
      <c r="O51" s="20">
        <v>114076.51000000001</v>
      </c>
      <c r="P51" s="23"/>
      <c r="Q51" s="28">
        <f t="shared" si="0"/>
        <v>10688.560000000009</v>
      </c>
      <c r="R51" s="28">
        <f t="shared" si="1"/>
        <v>3238563.7800000003</v>
      </c>
    </row>
    <row r="52" spans="2:18" ht="16.5" thickTop="1" thickBot="1" x14ac:dyDescent="0.3">
      <c r="B52" s="4">
        <v>48</v>
      </c>
      <c r="C52" s="12" t="s">
        <v>48</v>
      </c>
      <c r="D52" s="12"/>
      <c r="E52" s="31">
        <v>3270.940000000001</v>
      </c>
      <c r="F52" s="31">
        <v>917351.56000000029</v>
      </c>
      <c r="G52" s="31"/>
      <c r="H52" s="31">
        <v>1256.2900000000004</v>
      </c>
      <c r="I52" s="31">
        <v>367010.92999999993</v>
      </c>
      <c r="J52" s="31"/>
      <c r="K52" s="31">
        <v>476.17999999999984</v>
      </c>
      <c r="L52" s="31">
        <v>173190.88</v>
      </c>
      <c r="M52" s="23"/>
      <c r="N52" s="20">
        <v>2293.7000000000003</v>
      </c>
      <c r="O52" s="20">
        <v>1482093.22</v>
      </c>
      <c r="P52" s="23"/>
      <c r="Q52" s="28">
        <f t="shared" si="0"/>
        <v>7297.1100000000024</v>
      </c>
      <c r="R52" s="28">
        <f t="shared" si="1"/>
        <v>2939646.59</v>
      </c>
    </row>
    <row r="53" spans="2:18" ht="16.5" thickTop="1" thickBot="1" x14ac:dyDescent="0.3">
      <c r="B53" s="4">
        <v>49</v>
      </c>
      <c r="C53" s="12" t="s">
        <v>49</v>
      </c>
      <c r="D53" s="12"/>
      <c r="E53" s="31">
        <v>2380.4100000000021</v>
      </c>
      <c r="F53" s="31">
        <v>652380.41000000015</v>
      </c>
      <c r="G53" s="31"/>
      <c r="H53" s="31">
        <v>845.80000000000007</v>
      </c>
      <c r="I53" s="31">
        <v>293531.94</v>
      </c>
      <c r="J53" s="31"/>
      <c r="K53" s="31">
        <v>514.53</v>
      </c>
      <c r="L53" s="31">
        <v>200366.38999999996</v>
      </c>
      <c r="M53" s="23"/>
      <c r="N53" s="20">
        <v>526.54999999999995</v>
      </c>
      <c r="O53" s="20">
        <v>230114.36</v>
      </c>
      <c r="P53" s="23"/>
      <c r="Q53" s="28">
        <f t="shared" si="0"/>
        <v>4267.2900000000027</v>
      </c>
      <c r="R53" s="28">
        <f t="shared" si="1"/>
        <v>1376393.1</v>
      </c>
    </row>
    <row r="54" spans="2:18" ht="16.5" thickTop="1" thickBot="1" x14ac:dyDescent="0.3">
      <c r="B54" s="4">
        <v>50</v>
      </c>
      <c r="C54" s="12" t="s">
        <v>50</v>
      </c>
      <c r="D54" s="12"/>
      <c r="E54" s="31">
        <v>4617.4599999999937</v>
      </c>
      <c r="F54" s="31">
        <v>1455302.1099999999</v>
      </c>
      <c r="G54" s="31"/>
      <c r="H54" s="31">
        <v>4158.5450000000001</v>
      </c>
      <c r="I54" s="31">
        <v>815471.8899999999</v>
      </c>
      <c r="J54" s="31"/>
      <c r="K54" s="31">
        <v>137.61000000000001</v>
      </c>
      <c r="L54" s="31">
        <v>47689.759999999995</v>
      </c>
      <c r="M54" s="23"/>
      <c r="N54" s="20">
        <v>381.3</v>
      </c>
      <c r="O54" s="20">
        <v>119377.25999999998</v>
      </c>
      <c r="P54" s="23"/>
      <c r="Q54" s="28">
        <f t="shared" si="0"/>
        <v>9294.9149999999936</v>
      </c>
      <c r="R54" s="28">
        <f t="shared" si="1"/>
        <v>2437841.0199999996</v>
      </c>
    </row>
    <row r="55" spans="2:18" ht="16.5" thickTop="1" thickBot="1" x14ac:dyDescent="0.3">
      <c r="B55" s="4">
        <v>51</v>
      </c>
      <c r="C55" s="12" t="s">
        <v>51</v>
      </c>
      <c r="D55" s="12"/>
      <c r="E55" s="31">
        <v>3925.3949999999986</v>
      </c>
      <c r="F55" s="31">
        <v>1196365.04</v>
      </c>
      <c r="G55" s="31"/>
      <c r="H55" s="31">
        <v>930.75500000000011</v>
      </c>
      <c r="I55" s="31">
        <v>227029.81</v>
      </c>
      <c r="J55" s="31"/>
      <c r="K55" s="31">
        <v>180.14500000000001</v>
      </c>
      <c r="L55" s="31">
        <v>67865.98</v>
      </c>
      <c r="M55" s="23"/>
      <c r="N55" s="20">
        <v>121.4</v>
      </c>
      <c r="O55" s="20">
        <v>35525.019999999997</v>
      </c>
      <c r="P55" s="23"/>
      <c r="Q55" s="28">
        <f t="shared" si="0"/>
        <v>5157.6949999999988</v>
      </c>
      <c r="R55" s="28">
        <f t="shared" si="1"/>
        <v>1526785.85</v>
      </c>
    </row>
    <row r="56" spans="2:18" ht="16.5" thickTop="1" thickBot="1" x14ac:dyDescent="0.3">
      <c r="B56" s="4">
        <v>52</v>
      </c>
      <c r="C56" s="12" t="s">
        <v>52</v>
      </c>
      <c r="D56" s="12"/>
      <c r="E56" s="31">
        <v>11045.309999999978</v>
      </c>
      <c r="F56" s="31">
        <v>3312686.5199999996</v>
      </c>
      <c r="G56" s="31"/>
      <c r="H56" s="31">
        <v>2047.9500000000005</v>
      </c>
      <c r="I56" s="31">
        <v>366194.4</v>
      </c>
      <c r="J56" s="31"/>
      <c r="K56" s="31">
        <v>846.5750000000005</v>
      </c>
      <c r="L56" s="31">
        <v>270890.0400000001</v>
      </c>
      <c r="M56" s="23"/>
      <c r="N56" s="20">
        <v>27</v>
      </c>
      <c r="O56" s="20">
        <v>14454.029999999999</v>
      </c>
      <c r="P56" s="23"/>
      <c r="Q56" s="28">
        <f t="shared" si="0"/>
        <v>13966.834999999979</v>
      </c>
      <c r="R56" s="28">
        <f t="shared" si="1"/>
        <v>3964224.9899999993</v>
      </c>
    </row>
    <row r="57" spans="2:18" ht="16.5" thickTop="1" thickBot="1" x14ac:dyDescent="0.3">
      <c r="B57" s="4">
        <v>53</v>
      </c>
      <c r="C57" s="12" t="s">
        <v>53</v>
      </c>
      <c r="D57" s="12"/>
      <c r="E57" s="31">
        <v>4032.4750000000031</v>
      </c>
      <c r="F57" s="31">
        <v>1146176.04</v>
      </c>
      <c r="G57" s="31"/>
      <c r="H57" s="31">
        <v>4309.1850000000004</v>
      </c>
      <c r="I57" s="31">
        <v>638707.21</v>
      </c>
      <c r="J57" s="31"/>
      <c r="K57" s="31">
        <v>448.15399999999988</v>
      </c>
      <c r="L57" s="31">
        <v>178272.87</v>
      </c>
      <c r="M57" s="23"/>
      <c r="N57" s="20">
        <v>4033.4199999999987</v>
      </c>
      <c r="O57" s="20">
        <v>2908781.77</v>
      </c>
      <c r="P57" s="23"/>
      <c r="Q57" s="28">
        <f t="shared" si="0"/>
        <v>12823.234000000002</v>
      </c>
      <c r="R57" s="28">
        <f t="shared" si="1"/>
        <v>4871937.8900000006</v>
      </c>
    </row>
    <row r="58" spans="2:18" ht="16.5" thickTop="1" thickBot="1" x14ac:dyDescent="0.3">
      <c r="B58" s="4">
        <v>54</v>
      </c>
      <c r="C58" s="12" t="s">
        <v>54</v>
      </c>
      <c r="D58" s="12"/>
      <c r="E58" s="31">
        <v>5339.085</v>
      </c>
      <c r="F58" s="31">
        <v>1606042.15</v>
      </c>
      <c r="G58" s="31"/>
      <c r="H58" s="31">
        <v>2011.66</v>
      </c>
      <c r="I58" s="31">
        <v>410119.83999999997</v>
      </c>
      <c r="J58" s="31"/>
      <c r="K58" s="31">
        <v>1378.1939999999991</v>
      </c>
      <c r="L58" s="31">
        <v>608547.01999999897</v>
      </c>
      <c r="M58" s="23"/>
      <c r="N58" s="20">
        <v>116.5</v>
      </c>
      <c r="O58" s="20">
        <v>46445.070000000007</v>
      </c>
      <c r="P58" s="23"/>
      <c r="Q58" s="28">
        <f t="shared" si="0"/>
        <v>8845.4389999999985</v>
      </c>
      <c r="R58" s="28">
        <f t="shared" si="1"/>
        <v>2671154.0799999987</v>
      </c>
    </row>
    <row r="59" spans="2:18" ht="16.5" thickTop="1" thickBot="1" x14ac:dyDescent="0.3">
      <c r="B59" s="4">
        <v>55</v>
      </c>
      <c r="C59" s="12" t="s">
        <v>55</v>
      </c>
      <c r="D59" s="12"/>
      <c r="E59" s="31">
        <v>2797.3050000000026</v>
      </c>
      <c r="F59" s="31">
        <v>746121.1</v>
      </c>
      <c r="G59" s="31"/>
      <c r="H59" s="31">
        <v>1404.2</v>
      </c>
      <c r="I59" s="31">
        <v>252572.43</v>
      </c>
      <c r="J59" s="31"/>
      <c r="K59" s="31">
        <v>361.58999999999992</v>
      </c>
      <c r="L59" s="31">
        <v>133374.09000000003</v>
      </c>
      <c r="M59" s="23"/>
      <c r="N59" s="20">
        <v>162.04</v>
      </c>
      <c r="O59" s="20">
        <v>74646.540000000008</v>
      </c>
      <c r="P59" s="23"/>
      <c r="Q59" s="28">
        <f t="shared" si="0"/>
        <v>4725.1350000000029</v>
      </c>
      <c r="R59" s="28">
        <f t="shared" si="1"/>
        <v>1206714.1600000001</v>
      </c>
    </row>
    <row r="60" spans="2:18" ht="16.5" thickTop="1" thickBot="1" x14ac:dyDescent="0.3">
      <c r="B60" s="4">
        <v>56</v>
      </c>
      <c r="C60" s="12" t="s">
        <v>56</v>
      </c>
      <c r="D60" s="12"/>
      <c r="E60" s="31">
        <v>3914.1150000000025</v>
      </c>
      <c r="F60" s="31">
        <v>1222250.83</v>
      </c>
      <c r="G60" s="31"/>
      <c r="H60" s="31">
        <v>1803.09</v>
      </c>
      <c r="I60" s="31">
        <v>409884.73</v>
      </c>
      <c r="J60" s="31"/>
      <c r="K60" s="31">
        <v>90.47</v>
      </c>
      <c r="L60" s="31">
        <v>34911.980000000003</v>
      </c>
      <c r="M60" s="23"/>
      <c r="N60" s="20">
        <v>111.5</v>
      </c>
      <c r="O60" s="20">
        <v>102683.34999999999</v>
      </c>
      <c r="P60" s="23"/>
      <c r="Q60" s="28">
        <f t="shared" si="0"/>
        <v>5919.1750000000029</v>
      </c>
      <c r="R60" s="28">
        <f t="shared" si="1"/>
        <v>1769730.8900000001</v>
      </c>
    </row>
    <row r="61" spans="2:18" ht="16.5" thickTop="1" thickBot="1" x14ac:dyDescent="0.3">
      <c r="B61" s="4">
        <v>57</v>
      </c>
      <c r="C61" s="12" t="s">
        <v>57</v>
      </c>
      <c r="D61" s="12"/>
      <c r="E61" s="31">
        <v>55831.0450000001</v>
      </c>
      <c r="F61" s="31">
        <v>16381750.280000001</v>
      </c>
      <c r="G61" s="31"/>
      <c r="H61" s="31">
        <v>20746.590000000007</v>
      </c>
      <c r="I61" s="31">
        <v>3602221.4299999997</v>
      </c>
      <c r="J61" s="31"/>
      <c r="K61" s="31">
        <v>1942.2439999999997</v>
      </c>
      <c r="L61" s="31">
        <v>637894.62</v>
      </c>
      <c r="M61" s="23"/>
      <c r="N61" s="20">
        <v>394.88</v>
      </c>
      <c r="O61" s="20">
        <v>102286.61000000002</v>
      </c>
      <c r="P61" s="23"/>
      <c r="Q61" s="28">
        <f t="shared" si="0"/>
        <v>78914.759000000122</v>
      </c>
      <c r="R61" s="28">
        <f t="shared" si="1"/>
        <v>20724152.940000001</v>
      </c>
    </row>
    <row r="62" spans="2:18" ht="16.5" thickTop="1" thickBot="1" x14ac:dyDescent="0.3">
      <c r="B62" s="4">
        <v>58</v>
      </c>
      <c r="C62" s="12" t="s">
        <v>58</v>
      </c>
      <c r="D62" s="12"/>
      <c r="E62" s="31">
        <v>52876.669999999445</v>
      </c>
      <c r="F62" s="31">
        <v>15898309.889999997</v>
      </c>
      <c r="G62" s="31"/>
      <c r="H62" s="31">
        <v>4553.085</v>
      </c>
      <c r="I62" s="31">
        <v>881270.23</v>
      </c>
      <c r="J62" s="31"/>
      <c r="K62" s="31">
        <v>2109.9440000000013</v>
      </c>
      <c r="L62" s="31">
        <v>750199.40000000037</v>
      </c>
      <c r="M62" s="23"/>
      <c r="N62" s="20">
        <v>592.01899999999989</v>
      </c>
      <c r="O62" s="20">
        <v>225007.49999999997</v>
      </c>
      <c r="P62" s="23"/>
      <c r="Q62" s="28">
        <f t="shared" si="0"/>
        <v>60131.717999999448</v>
      </c>
      <c r="R62" s="28">
        <f t="shared" si="1"/>
        <v>17754787.019999996</v>
      </c>
    </row>
    <row r="63" spans="2:18" ht="16.5" thickTop="1" thickBot="1" x14ac:dyDescent="0.3">
      <c r="B63" s="4">
        <v>59</v>
      </c>
      <c r="C63" s="12" t="s">
        <v>59</v>
      </c>
      <c r="D63" s="12"/>
      <c r="E63" s="31">
        <v>38.92</v>
      </c>
      <c r="F63" s="31">
        <v>12328</v>
      </c>
      <c r="G63" s="31"/>
      <c r="H63" s="31">
        <v>155.72</v>
      </c>
      <c r="I63" s="31">
        <v>26261</v>
      </c>
      <c r="J63" s="31"/>
      <c r="K63" s="31"/>
      <c r="L63" s="31"/>
      <c r="M63" s="23"/>
      <c r="N63" s="20"/>
      <c r="O63" s="20"/>
      <c r="P63" s="23"/>
      <c r="Q63" s="28">
        <f t="shared" si="0"/>
        <v>194.64</v>
      </c>
      <c r="R63" s="28">
        <f t="shared" si="1"/>
        <v>38589</v>
      </c>
    </row>
    <row r="64" spans="2:18" ht="16.5" thickTop="1" thickBot="1" x14ac:dyDescent="0.3">
      <c r="B64" s="4">
        <v>60</v>
      </c>
      <c r="C64" s="12" t="s">
        <v>60</v>
      </c>
      <c r="D64" s="12"/>
      <c r="E64" s="31">
        <v>2217.8500000000013</v>
      </c>
      <c r="F64" s="31">
        <v>618092.21</v>
      </c>
      <c r="G64" s="31"/>
      <c r="H64" s="31">
        <v>961.49999999999966</v>
      </c>
      <c r="I64" s="31">
        <v>191494.63</v>
      </c>
      <c r="J64" s="31"/>
      <c r="K64" s="31">
        <v>2391.8249999999998</v>
      </c>
      <c r="L64" s="31">
        <v>840450.83999999962</v>
      </c>
      <c r="M64" s="23"/>
      <c r="N64" s="20">
        <v>146.40199999999999</v>
      </c>
      <c r="O64" s="20">
        <v>101037.29000000001</v>
      </c>
      <c r="P64" s="23"/>
      <c r="Q64" s="28">
        <f t="shared" si="0"/>
        <v>5717.5770000000011</v>
      </c>
      <c r="R64" s="28">
        <f t="shared" si="1"/>
        <v>1751074.9699999997</v>
      </c>
    </row>
    <row r="65" ht="15.75" thickTop="1" x14ac:dyDescent="0.25"/>
  </sheetData>
  <autoFilter ref="B4:R4" xr:uid="{538A9403-B0A5-4DE1-945B-F96F639CB223}"/>
  <mergeCells count="1">
    <mergeCell ref="B2:R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48405-2339-42A0-927B-26C886015A34}">
  <sheetPr>
    <tabColor rgb="FF00B0F0"/>
  </sheetPr>
  <dimension ref="A1:G66"/>
  <sheetViews>
    <sheetView topLeftCell="A31" workbookViewId="0">
      <selection activeCell="G6" sqref="G6"/>
    </sheetView>
  </sheetViews>
  <sheetFormatPr defaultRowHeight="15" x14ac:dyDescent="0.25"/>
  <cols>
    <col min="1" max="1" width="5.7109375" customWidth="1"/>
    <col min="3" max="3" width="24.5703125" customWidth="1"/>
    <col min="4" max="4" width="25.85546875" customWidth="1"/>
    <col min="5" max="6" width="26.5703125" customWidth="1"/>
    <col min="7" max="7" width="24.5703125" customWidth="1"/>
  </cols>
  <sheetData>
    <row r="1" spans="1:7" x14ac:dyDescent="0.25">
      <c r="A1" s="69"/>
    </row>
    <row r="2" spans="1:7" ht="15.75" thickBot="1" x14ac:dyDescent="0.3">
      <c r="D2" s="67"/>
      <c r="E2" s="67"/>
      <c r="F2" s="67"/>
    </row>
    <row r="3" spans="1:7" ht="82.5" customHeight="1" thickBot="1" x14ac:dyDescent="0.3">
      <c r="B3" s="75" t="s">
        <v>133</v>
      </c>
      <c r="C3" s="76"/>
      <c r="D3" s="76"/>
      <c r="E3" s="76"/>
      <c r="F3" s="76"/>
      <c r="G3" s="77"/>
    </row>
    <row r="4" spans="1:7" ht="10.5" customHeight="1" thickBot="1" x14ac:dyDescent="0.3">
      <c r="B4" s="26"/>
      <c r="C4" s="26"/>
      <c r="D4" s="68"/>
      <c r="E4" s="68"/>
      <c r="F4" s="68"/>
    </row>
    <row r="5" spans="1:7" ht="56.25" customHeight="1" thickTop="1" thickBot="1" x14ac:dyDescent="0.3">
      <c r="B5" s="5" t="s">
        <v>62</v>
      </c>
      <c r="C5" s="5" t="s">
        <v>63</v>
      </c>
      <c r="D5" s="17" t="s">
        <v>125</v>
      </c>
      <c r="E5" s="17" t="s">
        <v>126</v>
      </c>
      <c r="F5" s="17" t="s">
        <v>127</v>
      </c>
      <c r="G5" s="17" t="s">
        <v>128</v>
      </c>
    </row>
    <row r="6" spans="1:7" ht="16.5" thickTop="1" thickBot="1" x14ac:dyDescent="0.3">
      <c r="B6" s="4">
        <v>1</v>
      </c>
      <c r="C6" s="12" t="s">
        <v>1</v>
      </c>
      <c r="D6" s="27">
        <v>269600</v>
      </c>
      <c r="E6" s="28"/>
      <c r="F6" s="28"/>
      <c r="G6" s="28">
        <f>SUM(D6,E6,F6)</f>
        <v>269600</v>
      </c>
    </row>
    <row r="7" spans="1:7" ht="16.5" thickTop="1" thickBot="1" x14ac:dyDescent="0.3">
      <c r="B7" s="4">
        <v>2</v>
      </c>
      <c r="C7" s="12" t="s">
        <v>2</v>
      </c>
      <c r="D7" s="28"/>
      <c r="E7" s="28">
        <v>1500</v>
      </c>
      <c r="F7" s="28">
        <v>2500</v>
      </c>
      <c r="G7" s="28">
        <f t="shared" ref="G7:G65" si="0">SUM(D7,E7,F7)</f>
        <v>4000</v>
      </c>
    </row>
    <row r="8" spans="1:7" ht="16.5" thickTop="1" thickBot="1" x14ac:dyDescent="0.3">
      <c r="B8" s="4">
        <v>3</v>
      </c>
      <c r="C8" s="12" t="s">
        <v>3</v>
      </c>
      <c r="D8" s="28"/>
      <c r="E8" s="27">
        <v>143270</v>
      </c>
      <c r="F8" s="28"/>
      <c r="G8" s="28">
        <f t="shared" si="0"/>
        <v>143270</v>
      </c>
    </row>
    <row r="9" spans="1:7" ht="16.5" thickTop="1" thickBot="1" x14ac:dyDescent="0.3">
      <c r="B9" s="4">
        <v>4</v>
      </c>
      <c r="C9" s="12" t="s">
        <v>4</v>
      </c>
      <c r="D9" s="28">
        <v>171200</v>
      </c>
      <c r="E9" s="28">
        <v>515999.97</v>
      </c>
      <c r="F9" s="28"/>
      <c r="G9" s="28">
        <f t="shared" si="0"/>
        <v>687199.97</v>
      </c>
    </row>
    <row r="10" spans="1:7" ht="16.5" thickTop="1" thickBot="1" x14ac:dyDescent="0.3">
      <c r="B10" s="4">
        <v>5</v>
      </c>
      <c r="C10" s="12" t="s">
        <v>5</v>
      </c>
      <c r="D10" s="28"/>
      <c r="E10" s="28"/>
      <c r="F10" s="28"/>
      <c r="G10" s="28"/>
    </row>
    <row r="11" spans="1:7" ht="16.5" thickTop="1" thickBot="1" x14ac:dyDescent="0.3">
      <c r="B11" s="4">
        <v>6</v>
      </c>
      <c r="C11" s="12" t="s">
        <v>6</v>
      </c>
      <c r="D11" s="28">
        <v>11400</v>
      </c>
      <c r="E11" s="28">
        <v>12966.38</v>
      </c>
      <c r="F11" s="28"/>
      <c r="G11" s="28">
        <f t="shared" si="0"/>
        <v>24366.379999999997</v>
      </c>
    </row>
    <row r="12" spans="1:7" ht="16.5" thickTop="1" thickBot="1" x14ac:dyDescent="0.3">
      <c r="B12" s="4">
        <v>7</v>
      </c>
      <c r="C12" s="12" t="s">
        <v>7</v>
      </c>
      <c r="D12" s="28"/>
      <c r="E12" s="28">
        <v>2599</v>
      </c>
      <c r="F12" s="28"/>
      <c r="G12" s="28">
        <f t="shared" si="0"/>
        <v>2599</v>
      </c>
    </row>
    <row r="13" spans="1:7" ht="16.5" thickTop="1" thickBot="1" x14ac:dyDescent="0.3">
      <c r="B13" s="4">
        <v>8</v>
      </c>
      <c r="C13" s="12" t="s">
        <v>8</v>
      </c>
      <c r="D13" s="28"/>
      <c r="E13" s="28">
        <v>8119</v>
      </c>
      <c r="F13" s="28">
        <v>1300</v>
      </c>
      <c r="G13" s="28">
        <f t="shared" si="0"/>
        <v>9419</v>
      </c>
    </row>
    <row r="14" spans="1:7" ht="16.5" thickTop="1" thickBot="1" x14ac:dyDescent="0.3">
      <c r="B14" s="4">
        <v>9</v>
      </c>
      <c r="C14" s="12" t="s">
        <v>9</v>
      </c>
      <c r="D14" s="28"/>
      <c r="E14" s="28">
        <v>391910</v>
      </c>
      <c r="F14" s="28"/>
      <c r="G14" s="28">
        <f t="shared" si="0"/>
        <v>391910</v>
      </c>
    </row>
    <row r="15" spans="1:7" ht="16.5" thickTop="1" thickBot="1" x14ac:dyDescent="0.3">
      <c r="B15" s="4">
        <v>10</v>
      </c>
      <c r="C15" s="12" t="s">
        <v>10</v>
      </c>
      <c r="D15" s="28">
        <v>229536</v>
      </c>
      <c r="E15" s="28">
        <v>724350</v>
      </c>
      <c r="F15" s="28"/>
      <c r="G15" s="28">
        <f t="shared" si="0"/>
        <v>953886</v>
      </c>
    </row>
    <row r="16" spans="1:7" ht="16.5" thickTop="1" thickBot="1" x14ac:dyDescent="0.3">
      <c r="B16" s="4">
        <v>11</v>
      </c>
      <c r="C16" s="12" t="s">
        <v>11</v>
      </c>
      <c r="D16" s="28"/>
      <c r="E16" s="28">
        <v>1500</v>
      </c>
      <c r="F16" s="28"/>
      <c r="G16" s="28">
        <f t="shared" si="0"/>
        <v>1500</v>
      </c>
    </row>
    <row r="17" spans="2:7" ht="16.5" thickTop="1" thickBot="1" x14ac:dyDescent="0.3">
      <c r="B17" s="4">
        <v>12</v>
      </c>
      <c r="C17" s="12" t="s">
        <v>12</v>
      </c>
      <c r="D17" s="27">
        <v>125899</v>
      </c>
      <c r="E17" s="28">
        <v>9499</v>
      </c>
      <c r="F17" s="28"/>
      <c r="G17" s="28">
        <f t="shared" si="0"/>
        <v>135398</v>
      </c>
    </row>
    <row r="18" spans="2:7" ht="16.5" thickTop="1" thickBot="1" x14ac:dyDescent="0.3">
      <c r="B18" s="4">
        <v>13</v>
      </c>
      <c r="C18" s="12" t="s">
        <v>13</v>
      </c>
      <c r="D18" s="28">
        <v>10150</v>
      </c>
      <c r="E18" s="27">
        <v>183219</v>
      </c>
      <c r="F18" s="28"/>
      <c r="G18" s="28">
        <f t="shared" si="0"/>
        <v>193369</v>
      </c>
    </row>
    <row r="19" spans="2:7" ht="16.5" thickTop="1" thickBot="1" x14ac:dyDescent="0.3">
      <c r="B19" s="4">
        <v>14</v>
      </c>
      <c r="C19" s="12" t="s">
        <v>14</v>
      </c>
      <c r="D19" s="28"/>
      <c r="E19" s="28">
        <v>1100</v>
      </c>
      <c r="F19" s="28"/>
      <c r="G19" s="28">
        <f t="shared" si="0"/>
        <v>1100</v>
      </c>
    </row>
    <row r="20" spans="2:7" ht="16.5" thickTop="1" thickBot="1" x14ac:dyDescent="0.3">
      <c r="B20" s="4">
        <v>15</v>
      </c>
      <c r="C20" s="12" t="s">
        <v>15</v>
      </c>
      <c r="D20" s="28"/>
      <c r="E20" s="28">
        <v>3549.1899999999996</v>
      </c>
      <c r="F20" s="28"/>
      <c r="G20" s="28">
        <f t="shared" si="0"/>
        <v>3549.1899999999996</v>
      </c>
    </row>
    <row r="21" spans="2:7" ht="16.5" thickTop="1" thickBot="1" x14ac:dyDescent="0.3">
      <c r="B21" s="4">
        <v>16</v>
      </c>
      <c r="C21" s="12" t="s">
        <v>16</v>
      </c>
      <c r="D21" s="28">
        <v>96800</v>
      </c>
      <c r="E21" s="27">
        <v>182185</v>
      </c>
      <c r="F21" s="28"/>
      <c r="G21" s="28">
        <f t="shared" si="0"/>
        <v>278985</v>
      </c>
    </row>
    <row r="22" spans="2:7" ht="16.5" thickTop="1" thickBot="1" x14ac:dyDescent="0.3">
      <c r="B22" s="4">
        <v>17</v>
      </c>
      <c r="C22" s="12" t="s">
        <v>17</v>
      </c>
      <c r="D22" s="28"/>
      <c r="E22" s="28"/>
      <c r="F22" s="28"/>
      <c r="G22" s="28"/>
    </row>
    <row r="23" spans="2:7" ht="16.5" thickTop="1" thickBot="1" x14ac:dyDescent="0.3">
      <c r="B23" s="4">
        <v>18</v>
      </c>
      <c r="C23" s="12" t="s">
        <v>18</v>
      </c>
      <c r="D23" s="28"/>
      <c r="E23" s="28">
        <v>35017</v>
      </c>
      <c r="F23" s="28"/>
      <c r="G23" s="28">
        <f t="shared" si="0"/>
        <v>35017</v>
      </c>
    </row>
    <row r="24" spans="2:7" ht="16.5" thickTop="1" thickBot="1" x14ac:dyDescent="0.3">
      <c r="B24" s="4">
        <v>19</v>
      </c>
      <c r="C24" s="12" t="s">
        <v>19</v>
      </c>
      <c r="D24" s="28">
        <v>629000</v>
      </c>
      <c r="E24" s="28">
        <v>200350</v>
      </c>
      <c r="F24" s="28"/>
      <c r="G24" s="28">
        <f t="shared" si="0"/>
        <v>829350</v>
      </c>
    </row>
    <row r="25" spans="2:7" ht="16.5" thickTop="1" thickBot="1" x14ac:dyDescent="0.3">
      <c r="B25" s="4">
        <v>20</v>
      </c>
      <c r="C25" s="12" t="s">
        <v>20</v>
      </c>
      <c r="D25" s="28"/>
      <c r="E25" s="28">
        <v>4212</v>
      </c>
      <c r="F25" s="28"/>
      <c r="G25" s="28">
        <f t="shared" si="0"/>
        <v>4212</v>
      </c>
    </row>
    <row r="26" spans="2:7" ht="16.5" thickTop="1" thickBot="1" x14ac:dyDescent="0.3">
      <c r="B26" s="4">
        <v>21</v>
      </c>
      <c r="C26" s="12" t="s">
        <v>21</v>
      </c>
      <c r="D26" s="28">
        <v>600</v>
      </c>
      <c r="E26" s="27">
        <v>150676.99</v>
      </c>
      <c r="F26" s="28"/>
      <c r="G26" s="28">
        <f t="shared" si="0"/>
        <v>151276.99</v>
      </c>
    </row>
    <row r="27" spans="2:7" ht="16.5" thickTop="1" thickBot="1" x14ac:dyDescent="0.3">
      <c r="B27" s="4">
        <v>22</v>
      </c>
      <c r="C27" s="12" t="s">
        <v>22</v>
      </c>
      <c r="D27" s="28">
        <v>8300</v>
      </c>
      <c r="E27" s="28"/>
      <c r="F27" s="28"/>
      <c r="G27" s="28">
        <f t="shared" si="0"/>
        <v>8300</v>
      </c>
    </row>
    <row r="28" spans="2:7" ht="16.5" thickTop="1" thickBot="1" x14ac:dyDescent="0.3">
      <c r="B28" s="4">
        <v>23</v>
      </c>
      <c r="C28" s="12" t="s">
        <v>23</v>
      </c>
      <c r="D28" s="28"/>
      <c r="E28" s="28">
        <v>9256.11</v>
      </c>
      <c r="F28" s="28"/>
      <c r="G28" s="28">
        <f t="shared" si="0"/>
        <v>9256.11</v>
      </c>
    </row>
    <row r="29" spans="2:7" ht="16.5" thickTop="1" thickBot="1" x14ac:dyDescent="0.3">
      <c r="B29" s="4">
        <v>24</v>
      </c>
      <c r="C29" s="12" t="s">
        <v>24</v>
      </c>
      <c r="D29" s="28"/>
      <c r="E29" s="28">
        <v>4498</v>
      </c>
      <c r="F29" s="28"/>
      <c r="G29" s="28">
        <f t="shared" si="0"/>
        <v>4498</v>
      </c>
    </row>
    <row r="30" spans="2:7" ht="16.5" thickTop="1" thickBot="1" x14ac:dyDescent="0.3">
      <c r="B30" s="4">
        <v>25</v>
      </c>
      <c r="C30" s="12" t="s">
        <v>25</v>
      </c>
      <c r="D30" s="28">
        <v>11090</v>
      </c>
      <c r="E30" s="28">
        <v>18723.120000000003</v>
      </c>
      <c r="F30" s="28"/>
      <c r="G30" s="28">
        <f t="shared" si="0"/>
        <v>29813.120000000003</v>
      </c>
    </row>
    <row r="31" spans="2:7" ht="16.5" thickTop="1" thickBot="1" x14ac:dyDescent="0.3">
      <c r="B31" s="4">
        <v>26</v>
      </c>
      <c r="C31" s="12" t="s">
        <v>26</v>
      </c>
      <c r="D31" s="27">
        <v>63000</v>
      </c>
      <c r="E31" s="28">
        <v>12648.2</v>
      </c>
      <c r="F31" s="28"/>
      <c r="G31" s="28">
        <f t="shared" si="0"/>
        <v>75648.2</v>
      </c>
    </row>
    <row r="32" spans="2:7" ht="16.5" thickTop="1" thickBot="1" x14ac:dyDescent="0.3">
      <c r="B32" s="4">
        <v>27</v>
      </c>
      <c r="C32" s="12" t="s">
        <v>27</v>
      </c>
      <c r="D32" s="28">
        <v>400</v>
      </c>
      <c r="E32" s="27">
        <v>82999</v>
      </c>
      <c r="F32" s="28"/>
      <c r="G32" s="28">
        <f t="shared" si="0"/>
        <v>83399</v>
      </c>
    </row>
    <row r="33" spans="2:7" ht="16.5" thickTop="1" thickBot="1" x14ac:dyDescent="0.3">
      <c r="B33" s="4">
        <v>28</v>
      </c>
      <c r="C33" s="12" t="s">
        <v>28</v>
      </c>
      <c r="D33" s="28"/>
      <c r="E33" s="28"/>
      <c r="F33" s="28"/>
      <c r="G33" s="28"/>
    </row>
    <row r="34" spans="2:7" ht="16.5" thickTop="1" thickBot="1" x14ac:dyDescent="0.3">
      <c r="B34" s="4">
        <v>29</v>
      </c>
      <c r="C34" s="12" t="s">
        <v>29</v>
      </c>
      <c r="D34" s="27">
        <v>447200</v>
      </c>
      <c r="E34" s="28"/>
      <c r="F34" s="28"/>
      <c r="G34" s="28">
        <f t="shared" si="0"/>
        <v>447200</v>
      </c>
    </row>
    <row r="35" spans="2:7" ht="16.5" thickTop="1" thickBot="1" x14ac:dyDescent="0.3">
      <c r="B35" s="4">
        <v>30</v>
      </c>
      <c r="C35" s="12" t="s">
        <v>30</v>
      </c>
      <c r="D35" s="28">
        <v>3000</v>
      </c>
      <c r="E35" s="27">
        <v>44999</v>
      </c>
      <c r="F35" s="28"/>
      <c r="G35" s="28">
        <f t="shared" si="0"/>
        <v>47999</v>
      </c>
    </row>
    <row r="36" spans="2:7" ht="16.5" thickTop="1" thickBot="1" x14ac:dyDescent="0.3">
      <c r="B36" s="4">
        <v>31</v>
      </c>
      <c r="C36" s="12" t="s">
        <v>31</v>
      </c>
      <c r="D36" s="28"/>
      <c r="E36" s="28"/>
      <c r="F36" s="28"/>
      <c r="G36" s="28"/>
    </row>
    <row r="37" spans="2:7" ht="16.5" thickTop="1" thickBot="1" x14ac:dyDescent="0.3">
      <c r="B37" s="4">
        <v>32</v>
      </c>
      <c r="C37" s="12" t="s">
        <v>32</v>
      </c>
      <c r="D37" s="28"/>
      <c r="E37" s="28">
        <v>996</v>
      </c>
      <c r="F37" s="28"/>
      <c r="G37" s="28">
        <f t="shared" si="0"/>
        <v>996</v>
      </c>
    </row>
    <row r="38" spans="2:7" ht="16.5" thickTop="1" thickBot="1" x14ac:dyDescent="0.3">
      <c r="B38" s="4">
        <v>33</v>
      </c>
      <c r="C38" s="12" t="s">
        <v>33</v>
      </c>
      <c r="D38" s="28"/>
      <c r="E38" s="28">
        <v>48800</v>
      </c>
      <c r="F38" s="28"/>
      <c r="G38" s="28">
        <f t="shared" si="0"/>
        <v>48800</v>
      </c>
    </row>
    <row r="39" spans="2:7" ht="16.5" thickTop="1" thickBot="1" x14ac:dyDescent="0.3">
      <c r="B39" s="4">
        <v>34</v>
      </c>
      <c r="C39" s="12" t="s">
        <v>34</v>
      </c>
      <c r="D39" s="28"/>
      <c r="E39" s="27">
        <v>334500</v>
      </c>
      <c r="F39" s="28"/>
      <c r="G39" s="28">
        <f t="shared" si="0"/>
        <v>334500</v>
      </c>
    </row>
    <row r="40" spans="2:7" ht="16.5" thickTop="1" thickBot="1" x14ac:dyDescent="0.3">
      <c r="B40" s="4">
        <v>35</v>
      </c>
      <c r="C40" s="12" t="s">
        <v>35</v>
      </c>
      <c r="D40" s="28"/>
      <c r="E40" s="28">
        <v>499.85</v>
      </c>
      <c r="F40" s="28"/>
      <c r="G40" s="28">
        <f t="shared" si="0"/>
        <v>499.85</v>
      </c>
    </row>
    <row r="41" spans="2:7" ht="16.5" thickTop="1" thickBot="1" x14ac:dyDescent="0.3">
      <c r="B41" s="4">
        <v>36</v>
      </c>
      <c r="C41" s="12" t="s">
        <v>36</v>
      </c>
      <c r="D41" s="28"/>
      <c r="E41" s="28">
        <v>32747.059999999998</v>
      </c>
      <c r="F41" s="28"/>
      <c r="G41" s="28">
        <f t="shared" si="0"/>
        <v>32747.059999999998</v>
      </c>
    </row>
    <row r="42" spans="2:7" ht="16.5" thickTop="1" thickBot="1" x14ac:dyDescent="0.3">
      <c r="B42" s="4">
        <v>37</v>
      </c>
      <c r="C42" s="12" t="s">
        <v>37</v>
      </c>
      <c r="D42" s="28">
        <v>12000</v>
      </c>
      <c r="E42" s="27">
        <v>87326</v>
      </c>
      <c r="F42" s="28"/>
      <c r="G42" s="28">
        <f t="shared" si="0"/>
        <v>99326</v>
      </c>
    </row>
    <row r="43" spans="2:7" ht="16.5" thickTop="1" thickBot="1" x14ac:dyDescent="0.3">
      <c r="B43" s="4">
        <v>38</v>
      </c>
      <c r="C43" s="12" t="s">
        <v>38</v>
      </c>
      <c r="D43" s="28"/>
      <c r="E43" s="28">
        <v>430</v>
      </c>
      <c r="F43" s="28"/>
      <c r="G43" s="28">
        <f t="shared" si="0"/>
        <v>430</v>
      </c>
    </row>
    <row r="44" spans="2:7" ht="16.5" thickTop="1" thickBot="1" x14ac:dyDescent="0.3">
      <c r="B44" s="4">
        <v>39</v>
      </c>
      <c r="C44" s="12" t="s">
        <v>39</v>
      </c>
      <c r="D44" s="28"/>
      <c r="E44" s="28"/>
      <c r="F44" s="28"/>
      <c r="G44" s="28"/>
    </row>
    <row r="45" spans="2:7" ht="16.5" thickTop="1" thickBot="1" x14ac:dyDescent="0.3">
      <c r="B45" s="4">
        <v>40</v>
      </c>
      <c r="C45" s="12" t="s">
        <v>40</v>
      </c>
      <c r="D45" s="28">
        <v>70000</v>
      </c>
      <c r="E45" s="28">
        <v>40990</v>
      </c>
      <c r="F45" s="28"/>
      <c r="G45" s="28">
        <f t="shared" si="0"/>
        <v>110990</v>
      </c>
    </row>
    <row r="46" spans="2:7" ht="16.5" thickTop="1" thickBot="1" x14ac:dyDescent="0.3">
      <c r="B46" s="4">
        <v>41</v>
      </c>
      <c r="C46" s="12" t="s">
        <v>41</v>
      </c>
      <c r="D46" s="28">
        <v>700</v>
      </c>
      <c r="E46" s="27">
        <v>302000</v>
      </c>
      <c r="F46" s="28"/>
      <c r="G46" s="28">
        <f t="shared" si="0"/>
        <v>302700</v>
      </c>
    </row>
    <row r="47" spans="2:7" ht="16.5" thickTop="1" thickBot="1" x14ac:dyDescent="0.3">
      <c r="B47" s="4">
        <v>42</v>
      </c>
      <c r="C47" s="12" t="s">
        <v>42</v>
      </c>
      <c r="D47" s="27">
        <v>50200</v>
      </c>
      <c r="E47" s="28"/>
      <c r="F47" s="28"/>
      <c r="G47" s="28">
        <f t="shared" si="0"/>
        <v>50200</v>
      </c>
    </row>
    <row r="48" spans="2:7" ht="16.5" thickTop="1" thickBot="1" x14ac:dyDescent="0.3">
      <c r="B48" s="4">
        <v>43</v>
      </c>
      <c r="C48" s="12" t="s">
        <v>43</v>
      </c>
      <c r="D48" s="28"/>
      <c r="E48" s="27">
        <v>66529</v>
      </c>
      <c r="F48" s="28"/>
      <c r="G48" s="28">
        <f t="shared" si="0"/>
        <v>66529</v>
      </c>
    </row>
    <row r="49" spans="2:7" ht="16.5" thickTop="1" thickBot="1" x14ac:dyDescent="0.3">
      <c r="B49" s="4">
        <v>44</v>
      </c>
      <c r="C49" s="12" t="s">
        <v>44</v>
      </c>
      <c r="D49" s="28"/>
      <c r="E49" s="28"/>
      <c r="F49" s="28"/>
      <c r="G49" s="28"/>
    </row>
    <row r="50" spans="2:7" ht="16.5" thickTop="1" thickBot="1" x14ac:dyDescent="0.3">
      <c r="B50" s="4">
        <v>45</v>
      </c>
      <c r="C50" s="12" t="s">
        <v>45</v>
      </c>
      <c r="D50" s="28"/>
      <c r="E50" s="28">
        <v>2998.9700000000003</v>
      </c>
      <c r="F50" s="28"/>
      <c r="G50" s="28">
        <f t="shared" si="0"/>
        <v>2998.9700000000003</v>
      </c>
    </row>
    <row r="51" spans="2:7" ht="16.5" thickTop="1" thickBot="1" x14ac:dyDescent="0.3">
      <c r="B51" s="4">
        <v>46</v>
      </c>
      <c r="C51" s="12" t="s">
        <v>46</v>
      </c>
      <c r="D51" s="27">
        <v>60000</v>
      </c>
      <c r="E51" s="28">
        <v>1349.75</v>
      </c>
      <c r="F51" s="28"/>
      <c r="G51" s="28">
        <f t="shared" si="0"/>
        <v>61349.75</v>
      </c>
    </row>
    <row r="52" spans="2:7" ht="16.5" thickTop="1" thickBot="1" x14ac:dyDescent="0.3">
      <c r="B52" s="4">
        <v>47</v>
      </c>
      <c r="C52" s="12" t="s">
        <v>47</v>
      </c>
      <c r="D52" s="28">
        <v>16497</v>
      </c>
      <c r="E52" s="28"/>
      <c r="F52" s="28"/>
      <c r="G52" s="28">
        <f t="shared" si="0"/>
        <v>16497</v>
      </c>
    </row>
    <row r="53" spans="2:7" ht="16.5" thickTop="1" thickBot="1" x14ac:dyDescent="0.3">
      <c r="B53" s="4">
        <v>48</v>
      </c>
      <c r="C53" s="12" t="s">
        <v>48</v>
      </c>
      <c r="D53" s="28"/>
      <c r="E53" s="28"/>
      <c r="F53" s="28"/>
      <c r="G53" s="28"/>
    </row>
    <row r="54" spans="2:7" ht="16.5" thickTop="1" thickBot="1" x14ac:dyDescent="0.3">
      <c r="B54" s="4">
        <v>49</v>
      </c>
      <c r="C54" s="12" t="s">
        <v>49</v>
      </c>
      <c r="D54" s="28"/>
      <c r="E54" s="27">
        <v>60000</v>
      </c>
      <c r="F54" s="28"/>
      <c r="G54" s="28">
        <f t="shared" si="0"/>
        <v>60000</v>
      </c>
    </row>
    <row r="55" spans="2:7" ht="16.5" thickTop="1" thickBot="1" x14ac:dyDescent="0.3">
      <c r="B55" s="4">
        <v>50</v>
      </c>
      <c r="C55" s="12" t="s">
        <v>50</v>
      </c>
      <c r="D55" s="28">
        <v>9980</v>
      </c>
      <c r="E55" s="27">
        <v>19074</v>
      </c>
      <c r="F55" s="28"/>
      <c r="G55" s="28">
        <f t="shared" si="0"/>
        <v>29054</v>
      </c>
    </row>
    <row r="56" spans="2:7" ht="16.5" thickTop="1" thickBot="1" x14ac:dyDescent="0.3">
      <c r="B56" s="4">
        <v>51</v>
      </c>
      <c r="C56" s="12" t="s">
        <v>51</v>
      </c>
      <c r="D56" s="28">
        <v>349100</v>
      </c>
      <c r="E56" s="28">
        <v>400849.85</v>
      </c>
      <c r="F56" s="28"/>
      <c r="G56" s="28">
        <f t="shared" si="0"/>
        <v>749949.85</v>
      </c>
    </row>
    <row r="57" spans="2:7" ht="16.5" thickTop="1" thickBot="1" x14ac:dyDescent="0.3">
      <c r="B57" s="4">
        <v>52</v>
      </c>
      <c r="C57" s="12" t="s">
        <v>52</v>
      </c>
      <c r="D57" s="28"/>
      <c r="E57" s="27">
        <v>98673.989999999991</v>
      </c>
      <c r="F57" s="28"/>
      <c r="G57" s="28">
        <f t="shared" si="0"/>
        <v>98673.989999999991</v>
      </c>
    </row>
    <row r="58" spans="2:7" ht="16.5" thickTop="1" thickBot="1" x14ac:dyDescent="0.3">
      <c r="B58" s="4">
        <v>53</v>
      </c>
      <c r="C58" s="12" t="s">
        <v>53</v>
      </c>
      <c r="D58" s="28"/>
      <c r="E58" s="28">
        <v>19958.900000000001</v>
      </c>
      <c r="F58" s="28"/>
      <c r="G58" s="28">
        <f t="shared" si="0"/>
        <v>19958.900000000001</v>
      </c>
    </row>
    <row r="59" spans="2:7" ht="16.5" thickTop="1" thickBot="1" x14ac:dyDescent="0.3">
      <c r="B59" s="4">
        <v>54</v>
      </c>
      <c r="C59" s="12" t="s">
        <v>54</v>
      </c>
      <c r="D59" s="28"/>
      <c r="E59" s="28"/>
      <c r="F59" s="28"/>
      <c r="G59" s="28"/>
    </row>
    <row r="60" spans="2:7" ht="16.5" thickTop="1" thickBot="1" x14ac:dyDescent="0.3">
      <c r="B60" s="4">
        <v>55</v>
      </c>
      <c r="C60" s="12" t="s">
        <v>55</v>
      </c>
      <c r="D60" s="28"/>
      <c r="E60" s="28">
        <v>16126.98</v>
      </c>
      <c r="F60" s="28"/>
      <c r="G60" s="28">
        <f t="shared" si="0"/>
        <v>16126.98</v>
      </c>
    </row>
    <row r="61" spans="2:7" ht="16.5" thickTop="1" thickBot="1" x14ac:dyDescent="0.3">
      <c r="B61" s="4">
        <v>56</v>
      </c>
      <c r="C61" s="12" t="s">
        <v>56</v>
      </c>
      <c r="D61" s="27">
        <v>55950</v>
      </c>
      <c r="E61" s="28">
        <v>999.98</v>
      </c>
      <c r="F61" s="28"/>
      <c r="G61" s="28">
        <f t="shared" si="0"/>
        <v>56949.98</v>
      </c>
    </row>
    <row r="62" spans="2:7" ht="16.5" thickTop="1" thickBot="1" x14ac:dyDescent="0.3">
      <c r="B62" s="4">
        <v>57</v>
      </c>
      <c r="C62" s="12" t="s">
        <v>57</v>
      </c>
      <c r="D62" s="28"/>
      <c r="E62" s="28">
        <v>1451</v>
      </c>
      <c r="F62" s="27">
        <v>80000</v>
      </c>
      <c r="G62" s="28">
        <f t="shared" si="0"/>
        <v>81451</v>
      </c>
    </row>
    <row r="63" spans="2:7" ht="16.5" thickTop="1" thickBot="1" x14ac:dyDescent="0.3">
      <c r="B63" s="4">
        <v>58</v>
      </c>
      <c r="C63" s="12" t="s">
        <v>58</v>
      </c>
      <c r="D63" s="28"/>
      <c r="E63" s="28">
        <v>9557.99</v>
      </c>
      <c r="F63" s="28"/>
      <c r="G63" s="28">
        <f t="shared" si="0"/>
        <v>9557.99</v>
      </c>
    </row>
    <row r="64" spans="2:7" ht="16.5" thickTop="1" thickBot="1" x14ac:dyDescent="0.3">
      <c r="B64" s="4">
        <v>59</v>
      </c>
      <c r="C64" s="12" t="s">
        <v>59</v>
      </c>
      <c r="D64" s="28"/>
      <c r="E64" s="28">
        <v>10000</v>
      </c>
      <c r="F64" s="28">
        <v>1250</v>
      </c>
      <c r="G64" s="28">
        <f t="shared" si="0"/>
        <v>11250</v>
      </c>
    </row>
    <row r="65" spans="2:7" ht="16.5" thickTop="1" thickBot="1" x14ac:dyDescent="0.3">
      <c r="B65" s="4">
        <v>60</v>
      </c>
      <c r="C65" s="12" t="s">
        <v>60</v>
      </c>
      <c r="D65" s="28"/>
      <c r="E65" s="27">
        <v>70689</v>
      </c>
      <c r="F65" s="28"/>
      <c r="G65" s="28">
        <f t="shared" si="0"/>
        <v>70689</v>
      </c>
    </row>
    <row r="66" spans="2:7" ht="15.75" thickTop="1" x14ac:dyDescent="0.25"/>
  </sheetData>
  <autoFilter ref="B5:G5" xr:uid="{2CDD451B-E49F-4B74-AFC0-749702AD8F76}">
    <sortState xmlns:xlrd2="http://schemas.microsoft.com/office/spreadsheetml/2017/richdata2" ref="B6:G65">
      <sortCondition ref="B5"/>
    </sortState>
  </autoFilter>
  <mergeCells count="1">
    <mergeCell ref="B3:G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E379E-DFB5-4088-B772-4AB9FC938B3E}">
  <sheetPr>
    <tabColor rgb="FF00B0F0"/>
  </sheetPr>
  <dimension ref="A1:D65"/>
  <sheetViews>
    <sheetView zoomScaleNormal="100" workbookViewId="0">
      <selection activeCell="D5" sqref="D5"/>
    </sheetView>
  </sheetViews>
  <sheetFormatPr defaultRowHeight="15" x14ac:dyDescent="0.25"/>
  <cols>
    <col min="1" max="1" width="4.42578125" customWidth="1"/>
    <col min="2" max="2" width="6.42578125" customWidth="1"/>
    <col min="3" max="3" width="26.85546875" customWidth="1"/>
    <col min="4" max="4" width="39" customWidth="1"/>
  </cols>
  <sheetData>
    <row r="1" spans="1:4" ht="15.75" thickBot="1" x14ac:dyDescent="0.3">
      <c r="A1" s="69"/>
    </row>
    <row r="2" spans="1:4" ht="81.75" customHeight="1" thickTop="1" thickBot="1" x14ac:dyDescent="0.3">
      <c r="B2" s="73" t="s">
        <v>132</v>
      </c>
      <c r="C2" s="73"/>
      <c r="D2" s="73"/>
    </row>
    <row r="3" spans="1:4" ht="10.5" customHeight="1" thickTop="1" thickBot="1" x14ac:dyDescent="0.3"/>
    <row r="4" spans="1:4" ht="52.5" customHeight="1" thickTop="1" thickBot="1" x14ac:dyDescent="0.3">
      <c r="B4" s="17" t="s">
        <v>62</v>
      </c>
      <c r="C4" s="17" t="s">
        <v>63</v>
      </c>
      <c r="D4" s="14" t="s">
        <v>83</v>
      </c>
    </row>
    <row r="5" spans="1:4" ht="16.5" thickTop="1" thickBot="1" x14ac:dyDescent="0.3">
      <c r="B5" s="11">
        <v>1</v>
      </c>
      <c r="C5" s="19" t="s">
        <v>1</v>
      </c>
      <c r="D5" s="28">
        <v>22.646249551331252</v>
      </c>
    </row>
    <row r="6" spans="1:4" ht="16.5" thickTop="1" thickBot="1" x14ac:dyDescent="0.3">
      <c r="B6" s="11">
        <v>2</v>
      </c>
      <c r="C6" s="19" t="s">
        <v>2</v>
      </c>
      <c r="D6" s="28">
        <v>26.628337561852572</v>
      </c>
    </row>
    <row r="7" spans="1:4" ht="16.5" thickTop="1" thickBot="1" x14ac:dyDescent="0.3">
      <c r="B7" s="11">
        <v>3</v>
      </c>
      <c r="C7" s="19" t="s">
        <v>3</v>
      </c>
      <c r="D7" s="28">
        <v>51.984653298000225</v>
      </c>
    </row>
    <row r="8" spans="1:4" ht="16.5" thickTop="1" thickBot="1" x14ac:dyDescent="0.3">
      <c r="B8" s="11">
        <v>4</v>
      </c>
      <c r="C8" s="19" t="s">
        <v>4</v>
      </c>
      <c r="D8" s="28">
        <v>303.96967325546331</v>
      </c>
    </row>
    <row r="9" spans="1:4" ht="16.5" thickTop="1" thickBot="1" x14ac:dyDescent="0.3">
      <c r="B9" s="11">
        <v>5</v>
      </c>
      <c r="C9" s="19" t="s">
        <v>5</v>
      </c>
      <c r="D9" s="28">
        <v>10.828005466401185</v>
      </c>
    </row>
    <row r="10" spans="1:4" ht="16.5" thickTop="1" thickBot="1" x14ac:dyDescent="0.3">
      <c r="B10" s="11">
        <v>6</v>
      </c>
      <c r="C10" s="19" t="s">
        <v>6</v>
      </c>
      <c r="D10" s="28">
        <v>12.855963991137553</v>
      </c>
    </row>
    <row r="11" spans="1:4" ht="16.5" thickTop="1" thickBot="1" x14ac:dyDescent="0.3">
      <c r="B11" s="11">
        <v>7</v>
      </c>
      <c r="C11" s="19" t="s">
        <v>7</v>
      </c>
      <c r="D11" s="28">
        <v>12.441102748494599</v>
      </c>
    </row>
    <row r="12" spans="1:4" ht="16.5" thickTop="1" thickBot="1" x14ac:dyDescent="0.3">
      <c r="B12" s="11">
        <v>8</v>
      </c>
      <c r="C12" s="19" t="s">
        <v>8</v>
      </c>
      <c r="D12" s="28">
        <v>48.544426904616309</v>
      </c>
    </row>
    <row r="13" spans="1:4" ht="16.5" thickTop="1" thickBot="1" x14ac:dyDescent="0.3">
      <c r="B13" s="11">
        <v>9</v>
      </c>
      <c r="C13" s="19" t="s">
        <v>9</v>
      </c>
      <c r="D13" s="28">
        <v>58.430116892429581</v>
      </c>
    </row>
    <row r="14" spans="1:4" ht="16.5" thickTop="1" thickBot="1" x14ac:dyDescent="0.3">
      <c r="B14" s="11">
        <v>10</v>
      </c>
      <c r="C14" s="19" t="s">
        <v>10</v>
      </c>
      <c r="D14" s="28">
        <v>44.486033726630971</v>
      </c>
    </row>
    <row r="15" spans="1:4" ht="16.5" thickTop="1" thickBot="1" x14ac:dyDescent="0.3">
      <c r="B15" s="11">
        <v>11</v>
      </c>
      <c r="C15" s="19" t="s">
        <v>11</v>
      </c>
      <c r="D15" s="28">
        <v>25.982872970614157</v>
      </c>
    </row>
    <row r="16" spans="1:4" ht="16.5" thickTop="1" thickBot="1" x14ac:dyDescent="0.3">
      <c r="B16" s="11">
        <v>12</v>
      </c>
      <c r="C16" s="19" t="s">
        <v>12</v>
      </c>
      <c r="D16" s="28">
        <v>134.14949062587428</v>
      </c>
    </row>
    <row r="17" spans="2:4" ht="16.5" thickTop="1" thickBot="1" x14ac:dyDescent="0.3">
      <c r="B17" s="11">
        <v>13</v>
      </c>
      <c r="C17" s="19" t="s">
        <v>13</v>
      </c>
      <c r="D17" s="28">
        <v>46.091217684046384</v>
      </c>
    </row>
    <row r="18" spans="2:4" ht="16.5" thickTop="1" thickBot="1" x14ac:dyDescent="0.3">
      <c r="B18" s="11">
        <v>14</v>
      </c>
      <c r="C18" s="19" t="s">
        <v>14</v>
      </c>
      <c r="D18" s="28">
        <v>15.980879739850945</v>
      </c>
    </row>
    <row r="19" spans="2:4" ht="16.5" thickTop="1" thickBot="1" x14ac:dyDescent="0.3">
      <c r="B19" s="11">
        <v>15</v>
      </c>
      <c r="C19" s="19" t="s">
        <v>15</v>
      </c>
      <c r="D19" s="28">
        <v>54.428714472319172</v>
      </c>
    </row>
    <row r="20" spans="2:4" ht="16.5" thickTop="1" thickBot="1" x14ac:dyDescent="0.3">
      <c r="B20" s="11">
        <v>16</v>
      </c>
      <c r="C20" s="19" t="s">
        <v>16</v>
      </c>
      <c r="D20" s="28">
        <v>30.898361721452726</v>
      </c>
    </row>
    <row r="21" spans="2:4" ht="16.5" thickTop="1" thickBot="1" x14ac:dyDescent="0.3">
      <c r="B21" s="11">
        <v>17</v>
      </c>
      <c r="C21" s="19" t="s">
        <v>17</v>
      </c>
      <c r="D21" s="28">
        <v>5.1635046402971732</v>
      </c>
    </row>
    <row r="22" spans="2:4" ht="16.5" thickTop="1" thickBot="1" x14ac:dyDescent="0.3">
      <c r="B22" s="11">
        <v>18</v>
      </c>
      <c r="C22" s="19" t="s">
        <v>18</v>
      </c>
      <c r="D22" s="28">
        <v>10.64155697930649</v>
      </c>
    </row>
    <row r="23" spans="2:4" ht="16.5" thickTop="1" thickBot="1" x14ac:dyDescent="0.3">
      <c r="B23" s="11">
        <v>19</v>
      </c>
      <c r="C23" s="19" t="s">
        <v>19</v>
      </c>
      <c r="D23" s="28">
        <v>66.349990197171437</v>
      </c>
    </row>
    <row r="24" spans="2:4" ht="16.5" thickTop="1" thickBot="1" x14ac:dyDescent="0.3">
      <c r="B24" s="11">
        <v>20</v>
      </c>
      <c r="C24" s="19" t="s">
        <v>20</v>
      </c>
      <c r="D24" s="28">
        <v>23.923028681977364</v>
      </c>
    </row>
    <row r="25" spans="2:4" ht="16.5" thickTop="1" thickBot="1" x14ac:dyDescent="0.3">
      <c r="B25" s="11">
        <v>21</v>
      </c>
      <c r="C25" s="19" t="s">
        <v>21</v>
      </c>
      <c r="D25" s="28">
        <v>41.37518359290857</v>
      </c>
    </row>
    <row r="26" spans="2:4" ht="16.5" thickTop="1" thickBot="1" x14ac:dyDescent="0.3">
      <c r="B26" s="11">
        <v>22</v>
      </c>
      <c r="C26" s="19" t="s">
        <v>22</v>
      </c>
      <c r="D26" s="28">
        <v>189.68201841682145</v>
      </c>
    </row>
    <row r="27" spans="2:4" ht="16.5" thickTop="1" thickBot="1" x14ac:dyDescent="0.3">
      <c r="B27" s="11">
        <v>23</v>
      </c>
      <c r="C27" s="19" t="s">
        <v>23</v>
      </c>
      <c r="D27" s="28">
        <v>34.983768056727641</v>
      </c>
    </row>
    <row r="28" spans="2:4" ht="16.5" thickTop="1" thickBot="1" x14ac:dyDescent="0.3">
      <c r="B28" s="11">
        <v>24</v>
      </c>
      <c r="C28" s="19" t="s">
        <v>24</v>
      </c>
      <c r="D28" s="28">
        <v>97.30667752185029</v>
      </c>
    </row>
    <row r="29" spans="2:4" ht="16.5" thickTop="1" thickBot="1" x14ac:dyDescent="0.3">
      <c r="B29" s="11">
        <v>25</v>
      </c>
      <c r="C29" s="19" t="s">
        <v>25</v>
      </c>
      <c r="D29" s="28">
        <v>18.83426179131159</v>
      </c>
    </row>
    <row r="30" spans="2:4" ht="16.5" thickTop="1" thickBot="1" x14ac:dyDescent="0.3">
      <c r="B30" s="11">
        <v>26</v>
      </c>
      <c r="C30" s="19" t="s">
        <v>26</v>
      </c>
      <c r="D30" s="28">
        <v>33.137968725929817</v>
      </c>
    </row>
    <row r="31" spans="2:4" ht="16.5" thickTop="1" thickBot="1" x14ac:dyDescent="0.3">
      <c r="B31" s="11">
        <v>27</v>
      </c>
      <c r="C31" s="19" t="s">
        <v>27</v>
      </c>
      <c r="D31" s="28">
        <v>25.676009650669389</v>
      </c>
    </row>
    <row r="32" spans="2:4" ht="16.5" thickTop="1" thickBot="1" x14ac:dyDescent="0.3">
      <c r="B32" s="11">
        <v>28</v>
      </c>
      <c r="C32" s="19" t="s">
        <v>28</v>
      </c>
      <c r="D32" s="28">
        <v>10.883232457674442</v>
      </c>
    </row>
    <row r="33" spans="2:4" ht="16.5" thickTop="1" thickBot="1" x14ac:dyDescent="0.3">
      <c r="B33" s="11">
        <v>29</v>
      </c>
      <c r="C33" s="19" t="s">
        <v>29</v>
      </c>
      <c r="D33" s="28">
        <v>487.0532268469226</v>
      </c>
    </row>
    <row r="34" spans="2:4" ht="16.5" thickTop="1" thickBot="1" x14ac:dyDescent="0.3">
      <c r="B34" s="11">
        <v>30</v>
      </c>
      <c r="C34" s="19" t="s">
        <v>30</v>
      </c>
      <c r="D34" s="28">
        <v>28.011775497864868</v>
      </c>
    </row>
    <row r="35" spans="2:4" ht="16.5" thickTop="1" thickBot="1" x14ac:dyDescent="0.3">
      <c r="B35" s="11">
        <v>31</v>
      </c>
      <c r="C35" s="19" t="s">
        <v>31</v>
      </c>
      <c r="D35" s="28">
        <v>11.795820316117508</v>
      </c>
    </row>
    <row r="36" spans="2:4" ht="16.5" thickTop="1" thickBot="1" x14ac:dyDescent="0.3">
      <c r="B36" s="11">
        <v>32</v>
      </c>
      <c r="C36" s="19" t="s">
        <v>32</v>
      </c>
      <c r="D36" s="28">
        <v>5.01814743067556</v>
      </c>
    </row>
    <row r="37" spans="2:4" ht="16.5" thickTop="1" thickBot="1" x14ac:dyDescent="0.3">
      <c r="B37" s="11">
        <v>33</v>
      </c>
      <c r="C37" s="19" t="s">
        <v>33</v>
      </c>
      <c r="D37" s="28">
        <v>31.214910686312937</v>
      </c>
    </row>
    <row r="38" spans="2:4" ht="16.5" thickTop="1" thickBot="1" x14ac:dyDescent="0.3">
      <c r="B38" s="11">
        <v>34</v>
      </c>
      <c r="C38" s="19" t="s">
        <v>34</v>
      </c>
      <c r="D38" s="28">
        <v>57.361072547192826</v>
      </c>
    </row>
    <row r="39" spans="2:4" ht="16.5" thickTop="1" thickBot="1" x14ac:dyDescent="0.3">
      <c r="B39" s="11">
        <v>35</v>
      </c>
      <c r="C39" s="19" t="s">
        <v>35</v>
      </c>
      <c r="D39" s="28">
        <v>8.2755507012814764</v>
      </c>
    </row>
    <row r="40" spans="2:4" ht="16.5" thickTop="1" thickBot="1" x14ac:dyDescent="0.3">
      <c r="B40" s="11">
        <v>36</v>
      </c>
      <c r="C40" s="19" t="s">
        <v>36</v>
      </c>
      <c r="D40" s="28">
        <v>16.274164236169923</v>
      </c>
    </row>
    <row r="41" spans="2:4" ht="16.5" thickTop="1" thickBot="1" x14ac:dyDescent="0.3">
      <c r="B41" s="11">
        <v>37</v>
      </c>
      <c r="C41" s="19" t="s">
        <v>37</v>
      </c>
      <c r="D41" s="28">
        <v>27.489998090846189</v>
      </c>
    </row>
    <row r="42" spans="2:4" ht="16.5" thickTop="1" thickBot="1" x14ac:dyDescent="0.3">
      <c r="B42" s="11">
        <v>38</v>
      </c>
      <c r="C42" s="19" t="s">
        <v>38</v>
      </c>
      <c r="D42" s="28">
        <v>12.226590632818498</v>
      </c>
    </row>
    <row r="43" spans="2:4" ht="16.5" thickTop="1" thickBot="1" x14ac:dyDescent="0.3">
      <c r="B43" s="11">
        <v>39</v>
      </c>
      <c r="C43" s="19" t="s">
        <v>39</v>
      </c>
      <c r="D43" s="28">
        <v>8.1680125725485411</v>
      </c>
    </row>
    <row r="44" spans="2:4" ht="16.5" thickTop="1" thickBot="1" x14ac:dyDescent="0.3">
      <c r="B44" s="11">
        <v>40</v>
      </c>
      <c r="C44" s="19" t="s">
        <v>40</v>
      </c>
      <c r="D44" s="28">
        <v>14.207917659868158</v>
      </c>
    </row>
    <row r="45" spans="2:4" ht="16.5" thickTop="1" thickBot="1" x14ac:dyDescent="0.3">
      <c r="B45" s="11">
        <v>41</v>
      </c>
      <c r="C45" s="19" t="s">
        <v>41</v>
      </c>
      <c r="D45" s="28">
        <v>30.991869749917683</v>
      </c>
    </row>
    <row r="46" spans="2:4" ht="16.5" thickTop="1" thickBot="1" x14ac:dyDescent="0.3">
      <c r="B46" s="11">
        <v>42</v>
      </c>
      <c r="C46" s="19" t="s">
        <v>42</v>
      </c>
      <c r="D46" s="28">
        <v>98.046087330714641</v>
      </c>
    </row>
    <row r="47" spans="2:4" ht="16.5" thickTop="1" thickBot="1" x14ac:dyDescent="0.3">
      <c r="B47" s="11">
        <v>43</v>
      </c>
      <c r="C47" s="19" t="s">
        <v>43</v>
      </c>
      <c r="D47" s="28">
        <v>6.5561501809999632</v>
      </c>
    </row>
    <row r="48" spans="2:4" ht="16.5" thickTop="1" thickBot="1" x14ac:dyDescent="0.3">
      <c r="B48" s="11">
        <v>44</v>
      </c>
      <c r="C48" s="19" t="s">
        <v>44</v>
      </c>
      <c r="D48" s="28">
        <v>25.512879863489989</v>
      </c>
    </row>
    <row r="49" spans="2:4" ht="16.5" thickTop="1" thickBot="1" x14ac:dyDescent="0.3">
      <c r="B49" s="11">
        <v>45</v>
      </c>
      <c r="C49" s="19" t="s">
        <v>45</v>
      </c>
      <c r="D49" s="28">
        <v>73.89594187118027</v>
      </c>
    </row>
    <row r="50" spans="2:4" ht="16.5" thickTop="1" thickBot="1" x14ac:dyDescent="0.3">
      <c r="B50" s="11">
        <v>46</v>
      </c>
      <c r="C50" s="19" t="s">
        <v>46</v>
      </c>
      <c r="D50" s="28">
        <v>211.11571719705725</v>
      </c>
    </row>
    <row r="51" spans="2:4" ht="16.5" thickTop="1" thickBot="1" x14ac:dyDescent="0.3">
      <c r="B51" s="11">
        <v>47</v>
      </c>
      <c r="C51" s="19" t="s">
        <v>47</v>
      </c>
      <c r="D51" s="28">
        <v>199.18941196039921</v>
      </c>
    </row>
    <row r="52" spans="2:4" ht="16.5" thickTop="1" thickBot="1" x14ac:dyDescent="0.3">
      <c r="B52" s="11">
        <v>48</v>
      </c>
      <c r="C52" s="19" t="s">
        <v>48</v>
      </c>
      <c r="D52" s="28">
        <v>38.399587484522982</v>
      </c>
    </row>
    <row r="53" spans="2:4" ht="16.5" thickTop="1" thickBot="1" x14ac:dyDescent="0.3">
      <c r="B53" s="11">
        <v>49</v>
      </c>
      <c r="C53" s="19" t="s">
        <v>49</v>
      </c>
      <c r="D53" s="28">
        <v>10.337017838203518</v>
      </c>
    </row>
    <row r="54" spans="2:4" ht="16.5" thickTop="1" thickBot="1" x14ac:dyDescent="0.3">
      <c r="B54" s="11">
        <v>50</v>
      </c>
      <c r="C54" s="19" t="s">
        <v>50</v>
      </c>
      <c r="D54" s="28">
        <v>93.625978941116941</v>
      </c>
    </row>
    <row r="55" spans="2:4" ht="16.5" thickTop="1" thickBot="1" x14ac:dyDescent="0.3">
      <c r="B55" s="11">
        <v>51</v>
      </c>
      <c r="C55" s="19" t="s">
        <v>51</v>
      </c>
      <c r="D55" s="28">
        <v>280.7995511399364</v>
      </c>
    </row>
    <row r="56" spans="2:4" ht="16.5" thickTop="1" thickBot="1" x14ac:dyDescent="0.3">
      <c r="B56" s="11">
        <v>52</v>
      </c>
      <c r="C56" s="19" t="s">
        <v>52</v>
      </c>
      <c r="D56" s="28">
        <v>12.8246202023759</v>
      </c>
    </row>
    <row r="57" spans="2:4" ht="16.5" thickTop="1" thickBot="1" x14ac:dyDescent="0.3">
      <c r="B57" s="11">
        <v>53</v>
      </c>
      <c r="C57" s="19" t="s">
        <v>53</v>
      </c>
      <c r="D57" s="28">
        <v>28.197179480936459</v>
      </c>
    </row>
    <row r="58" spans="2:4" ht="16.5" thickTop="1" thickBot="1" x14ac:dyDescent="0.3">
      <c r="B58" s="11">
        <v>54</v>
      </c>
      <c r="C58" s="19" t="s">
        <v>54</v>
      </c>
      <c r="D58" s="28">
        <v>19.258367587619144</v>
      </c>
    </row>
    <row r="59" spans="2:4" ht="16.5" thickTop="1" thickBot="1" x14ac:dyDescent="0.3">
      <c r="B59" s="11">
        <v>55</v>
      </c>
      <c r="C59" s="19" t="s">
        <v>55</v>
      </c>
      <c r="D59" s="28">
        <v>13.019197384485469</v>
      </c>
    </row>
    <row r="60" spans="2:4" ht="16.5" thickTop="1" thickBot="1" x14ac:dyDescent="0.3">
      <c r="B60" s="11">
        <v>56</v>
      </c>
      <c r="C60" s="19" t="s">
        <v>56</v>
      </c>
      <c r="D60" s="28">
        <v>22.54515573712677</v>
      </c>
    </row>
    <row r="61" spans="2:4" ht="16.5" thickTop="1" thickBot="1" x14ac:dyDescent="0.3">
      <c r="B61" s="11">
        <v>57</v>
      </c>
      <c r="C61" s="19" t="s">
        <v>57</v>
      </c>
      <c r="D61" s="28">
        <v>12.241701195636551</v>
      </c>
    </row>
    <row r="62" spans="2:4" ht="16.5" thickTop="1" thickBot="1" x14ac:dyDescent="0.3">
      <c r="B62" s="11">
        <v>58</v>
      </c>
      <c r="C62" s="19" t="s">
        <v>58</v>
      </c>
      <c r="D62" s="28">
        <v>20.064319794586936</v>
      </c>
    </row>
    <row r="63" spans="2:4" ht="16.5" thickTop="1" thickBot="1" x14ac:dyDescent="0.3">
      <c r="B63" s="11">
        <v>59</v>
      </c>
      <c r="C63" s="19" t="s">
        <v>59</v>
      </c>
      <c r="D63" s="28">
        <v>1.9412869046620893</v>
      </c>
    </row>
    <row r="64" spans="2:4" ht="16.5" thickTop="1" thickBot="1" x14ac:dyDescent="0.3">
      <c r="B64" s="11">
        <v>60</v>
      </c>
      <c r="C64" s="19" t="s">
        <v>60</v>
      </c>
      <c r="D64" s="28">
        <v>57.284221695950734</v>
      </c>
    </row>
    <row r="65" spans="4:4" ht="15.75" thickTop="1" x14ac:dyDescent="0.25">
      <c r="D65" s="33"/>
    </row>
  </sheetData>
  <autoFilter ref="B4:D4" xr:uid="{9A4E379E-DFB5-4088-B772-4AB9FC938B3E}"/>
  <mergeCells count="1">
    <mergeCell ref="B2:D2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1C52AB1D739646B5FB8A5C9A59CFA0" ma:contentTypeVersion="13" ma:contentTypeDescription="Create a new document." ma:contentTypeScope="" ma:versionID="18dbb2b1c8530b1716c4b4b8e0e20c34">
  <xsd:schema xmlns:xsd="http://www.w3.org/2001/XMLSchema" xmlns:xs="http://www.w3.org/2001/XMLSchema" xmlns:p="http://schemas.microsoft.com/office/2006/metadata/properties" xmlns:ns2="52cb1114-a659-49af-a8a1-f8a6abfefc25" xmlns:ns3="57ced1c0-dd17-4bc1-a49b-8d58a8b9fb5a" xmlns:ns4="28cd450f-f6b4-497e-8022-546c494f0d5d" xmlns:ns5="fb82805b-4725-417c-9992-107fa9b8f2e4" targetNamespace="http://schemas.microsoft.com/office/2006/metadata/properties" ma:root="true" ma:fieldsID="5fd2b4ae96d32d72f42fdd58b9c9aefb" ns2:_="" ns3:_="" ns4:_="" ns5:_="">
    <xsd:import namespace="52cb1114-a659-49af-a8a1-f8a6abfefc25"/>
    <xsd:import namespace="57ced1c0-dd17-4bc1-a49b-8d58a8b9fb5a"/>
    <xsd:import namespace="28cd450f-f6b4-497e-8022-546c494f0d5d"/>
    <xsd:import namespace="fb82805b-4725-417c-9992-107fa9b8f2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4:lcf76f155ced4ddcb4097134ff3c332f" minOccurs="0"/>
                <xsd:element ref="ns5:TaxCatchAll" minOccurs="0"/>
                <xsd:element ref="ns4:MediaServiceOCR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cb1114-a659-49af-a8a1-f8a6abfefc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ced1c0-dd17-4bc1-a49b-8d58a8b9fb5a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cd450f-f6b4-497e-8022-546c494f0d5d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cfe007ef-8a7e-48e5-8dff-502010a2c38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82805b-4725-417c-9992-107fa9b8f2e4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f9010d5f-6a6f-42e9-890d-edf45aeb584d}" ma:internalName="TaxCatchAll" ma:showField="CatchAllData" ma:web="fb82805b-4725-417c-9992-107fa9b8f2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b82805b-4725-417c-9992-107fa9b8f2e4" xsi:nil="true"/>
    <lcf76f155ced4ddcb4097134ff3c332f xmlns="28cd450f-f6b4-497e-8022-546c494f0d5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D9043D2-575F-4C3D-B9D3-326591F362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cb1114-a659-49af-a8a1-f8a6abfefc25"/>
    <ds:schemaRef ds:uri="57ced1c0-dd17-4bc1-a49b-8d58a8b9fb5a"/>
    <ds:schemaRef ds:uri="28cd450f-f6b4-497e-8022-546c494f0d5d"/>
    <ds:schemaRef ds:uri="fb82805b-4725-417c-9992-107fa9b8f2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EFA0F5F-29DA-4472-A25C-1299B4C3860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8C79101-4AE5-4B3E-B8B5-7424568EBD22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12236a31-f72c-47ea-bf36-3678548ec3fd"/>
    <ds:schemaRef ds:uri="5381b2d9-5a52-46fb-9aac-8d816afc70af"/>
    <ds:schemaRef ds:uri="http://schemas.microsoft.com/sharepoint/v3"/>
    <ds:schemaRef ds:uri="http://www.w3.org/XML/1998/namespace"/>
    <ds:schemaRef ds:uri="http://purl.org/dc/terms/"/>
    <ds:schemaRef ds:uri="fb82805b-4725-417c-9992-107fa9b8f2e4"/>
    <ds:schemaRef ds:uri="28cd450f-f6b4-497e-8022-546c494f0d5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9</vt:i4>
      </vt:variant>
    </vt:vector>
  </HeadingPairs>
  <TitlesOfParts>
    <vt:vector size="9" baseType="lpstr">
      <vt:lpstr>~ESO b suvartojimas juridiniai</vt:lpstr>
      <vt:lpstr>~ESO b suvartojimas buitis</vt:lpstr>
      <vt:lpstr>~LITGRID b suvart</vt:lpstr>
      <vt:lpstr>+5.AIEE suvart. sav.</vt:lpstr>
      <vt:lpstr>Taisyklių 7.3.1 pp</vt:lpstr>
      <vt:lpstr>Taisyklių 7.3.2 ir 7.3.4 pp</vt:lpstr>
      <vt:lpstr>Taisyklių 7.3.3 pp</vt:lpstr>
      <vt:lpstr>Taisyklių 7.3.2 pp (plan.)</vt:lpstr>
      <vt:lpstr>Taisyklių 7.3.5 pp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Vytautas Abrutis</cp:lastModifiedBy>
  <cp:revision/>
  <cp:lastPrinted>2023-02-15T06:35:02Z</cp:lastPrinted>
  <dcterms:created xsi:type="dcterms:W3CDTF">2022-06-29T13:37:17Z</dcterms:created>
  <dcterms:modified xsi:type="dcterms:W3CDTF">2023-09-08T05:15:01Z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302255e-cf28-4843-9031-c06177cecbc2_Enabled">
    <vt:lpwstr>true</vt:lpwstr>
  </property>
  <property fmtid="{D5CDD505-2E9C-101B-9397-08002B2CF9AE}" pid="3" name="MSIP_Label_f302255e-cf28-4843-9031-c06177cecbc2_SetDate">
    <vt:lpwstr>2022-07-15T08:47:19Z</vt:lpwstr>
  </property>
  <property fmtid="{D5CDD505-2E9C-101B-9397-08002B2CF9AE}" pid="4" name="MSIP_Label_f302255e-cf28-4843-9031-c06177cecbc2_Method">
    <vt:lpwstr>Privileged</vt:lpwstr>
  </property>
  <property fmtid="{D5CDD505-2E9C-101B-9397-08002B2CF9AE}" pid="5" name="MSIP_Label_f302255e-cf28-4843-9031-c06177cecbc2_Name">
    <vt:lpwstr>Siuntimui</vt:lpwstr>
  </property>
  <property fmtid="{D5CDD505-2E9C-101B-9397-08002B2CF9AE}" pid="6" name="MSIP_Label_f302255e-cf28-4843-9031-c06177cecbc2_SiteId">
    <vt:lpwstr>ea88e983-d65a-47b3-adb4-3e1c6d2110d2</vt:lpwstr>
  </property>
  <property fmtid="{D5CDD505-2E9C-101B-9397-08002B2CF9AE}" pid="7" name="MSIP_Label_f302255e-cf28-4843-9031-c06177cecbc2_ActionId">
    <vt:lpwstr>88741777-7fac-4cce-8c81-23cb5054e1f1</vt:lpwstr>
  </property>
  <property fmtid="{D5CDD505-2E9C-101B-9397-08002B2CF9AE}" pid="8" name="MSIP_Label_f302255e-cf28-4843-9031-c06177cecbc2_ContentBits">
    <vt:lpwstr>3</vt:lpwstr>
  </property>
  <property fmtid="{D5CDD505-2E9C-101B-9397-08002B2CF9AE}" pid="9" name="MSIP_Label_190751af-2442-49a7-b7b9-9f0bcce858c9_Enabled">
    <vt:lpwstr>true</vt:lpwstr>
  </property>
  <property fmtid="{D5CDD505-2E9C-101B-9397-08002B2CF9AE}" pid="10" name="MSIP_Label_190751af-2442-49a7-b7b9-9f0bcce858c9_SetDate">
    <vt:lpwstr>2022-08-08T04:52:22Z</vt:lpwstr>
  </property>
  <property fmtid="{D5CDD505-2E9C-101B-9397-08002B2CF9AE}" pid="11" name="MSIP_Label_190751af-2442-49a7-b7b9-9f0bcce858c9_Method">
    <vt:lpwstr>Privileged</vt:lpwstr>
  </property>
  <property fmtid="{D5CDD505-2E9C-101B-9397-08002B2CF9AE}" pid="12" name="MSIP_Label_190751af-2442-49a7-b7b9-9f0bcce858c9_Name">
    <vt:lpwstr>Vidaus dokumentai</vt:lpwstr>
  </property>
  <property fmtid="{D5CDD505-2E9C-101B-9397-08002B2CF9AE}" pid="13" name="MSIP_Label_190751af-2442-49a7-b7b9-9f0bcce858c9_SiteId">
    <vt:lpwstr>ea88e983-d65a-47b3-adb4-3e1c6d2110d2</vt:lpwstr>
  </property>
  <property fmtid="{D5CDD505-2E9C-101B-9397-08002B2CF9AE}" pid="14" name="MSIP_Label_190751af-2442-49a7-b7b9-9f0bcce858c9_ActionId">
    <vt:lpwstr>a4bb4d7d-bfee-44ed-8731-479d7147e026</vt:lpwstr>
  </property>
  <property fmtid="{D5CDD505-2E9C-101B-9397-08002B2CF9AE}" pid="15" name="MSIP_Label_190751af-2442-49a7-b7b9-9f0bcce858c9_ContentBits">
    <vt:lpwstr>0</vt:lpwstr>
  </property>
  <property fmtid="{D5CDD505-2E9C-101B-9397-08002B2CF9AE}" pid="16" name="ContentTypeId">
    <vt:lpwstr>0x010100A544CC631D1305489A4B966751B8A087</vt:lpwstr>
  </property>
  <property fmtid="{D5CDD505-2E9C-101B-9397-08002B2CF9AE}" pid="17" name="MediaServiceImageTags">
    <vt:lpwstr/>
  </property>
</Properties>
</file>